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IPK" sheetId="1" r:id="rId1"/>
  </sheets>
  <externalReferences>
    <externalReference r:id="rId2"/>
  </externalReferences>
  <definedNames>
    <definedName name="Grad">'[1]#Konverter'!$AI$2:$AI$17</definedName>
    <definedName name="Kanton">'[1]#Konverter'!$AG$2:$AG$11</definedName>
    <definedName name="OblikPreduzeca">'[1]#Konverter'!$S$2:$S$6</definedName>
    <definedName name="Opstina">'[1]#Konverter'!$D$2:$D$80</definedName>
    <definedName name="Velicina">'[1]#Konverter'!$AC$2:$AC$5</definedName>
    <definedName name="VerzijaIzvjestaja">'[1]#Konverter'!$Y$2:$Y$3</definedName>
  </definedNames>
  <calcPr calcId="125725"/>
</workbook>
</file>

<file path=xl/calcChain.xml><?xml version="1.0" encoding="utf-8"?>
<calcChain xmlns="http://schemas.openxmlformats.org/spreadsheetml/2006/main">
  <c r="U70" i="1"/>
  <c r="T70"/>
  <c r="S70"/>
  <c r="R70"/>
  <c r="Q70"/>
  <c r="P70"/>
  <c r="O70"/>
  <c r="N70"/>
  <c r="M70"/>
  <c r="L70"/>
  <c r="K70"/>
  <c r="T68"/>
  <c r="S68"/>
  <c r="R68"/>
  <c r="Q68"/>
  <c r="P68"/>
  <c r="O68"/>
  <c r="N68"/>
  <c r="M68"/>
  <c r="L68"/>
  <c r="K68"/>
  <c r="T67"/>
  <c r="S67"/>
  <c r="R67"/>
  <c r="Q67"/>
  <c r="P67"/>
  <c r="O67"/>
  <c r="N67"/>
  <c r="M67"/>
  <c r="L67"/>
  <c r="K67"/>
  <c r="T66"/>
  <c r="S66"/>
  <c r="R66"/>
  <c r="Q66"/>
  <c r="P66"/>
  <c r="O66"/>
  <c r="N66"/>
  <c r="M66"/>
  <c r="L66"/>
  <c r="K66"/>
  <c r="T65"/>
  <c r="S65"/>
  <c r="R65"/>
  <c r="Q65"/>
  <c r="P65"/>
  <c r="O65"/>
  <c r="N65"/>
  <c r="M65"/>
  <c r="L65"/>
  <c r="K65"/>
  <c r="T64"/>
  <c r="S64"/>
  <c r="R64"/>
  <c r="Q64"/>
  <c r="P64"/>
  <c r="O64"/>
  <c r="N64"/>
  <c r="M64"/>
  <c r="L64"/>
  <c r="K64"/>
  <c r="T62"/>
  <c r="S62"/>
  <c r="R62"/>
  <c r="Q62"/>
  <c r="P62"/>
  <c r="O62"/>
  <c r="N62"/>
  <c r="M62"/>
  <c r="L62"/>
  <c r="K62"/>
  <c r="T61"/>
  <c r="S61"/>
  <c r="R61"/>
  <c r="Q61"/>
  <c r="P61"/>
  <c r="O61"/>
  <c r="N61"/>
  <c r="M61"/>
  <c r="L61"/>
  <c r="K61"/>
  <c r="T60"/>
  <c r="S60"/>
  <c r="R60"/>
  <c r="Q60"/>
  <c r="P60"/>
  <c r="O60"/>
  <c r="N60"/>
  <c r="M60"/>
  <c r="L60"/>
  <c r="K60"/>
  <c r="U58"/>
  <c r="T58"/>
  <c r="S58"/>
  <c r="R58"/>
  <c r="Q58"/>
  <c r="P58"/>
  <c r="O58"/>
  <c r="N58"/>
  <c r="M58"/>
  <c r="L58"/>
  <c r="K58"/>
  <c r="T57"/>
  <c r="S57"/>
  <c r="R57"/>
  <c r="Q57"/>
  <c r="P57"/>
  <c r="O57"/>
  <c r="N57"/>
  <c r="M57"/>
  <c r="L57"/>
  <c r="K57"/>
  <c r="T56"/>
  <c r="S56"/>
  <c r="R56"/>
  <c r="Q56"/>
  <c r="P56"/>
  <c r="O56"/>
  <c r="N56"/>
  <c r="M56"/>
  <c r="L56"/>
  <c r="K56"/>
  <c r="U54"/>
  <c r="T54"/>
  <c r="S54"/>
  <c r="R54"/>
  <c r="Q54"/>
  <c r="P54"/>
  <c r="O54"/>
  <c r="N54"/>
  <c r="M54"/>
  <c r="L54"/>
  <c r="K54"/>
  <c r="T52"/>
  <c r="S52"/>
  <c r="R52"/>
  <c r="Q52"/>
  <c r="P52"/>
  <c r="O52"/>
  <c r="N52"/>
  <c r="M52"/>
  <c r="L52"/>
  <c r="K52"/>
  <c r="T51"/>
  <c r="S51"/>
  <c r="R51"/>
  <c r="Q51"/>
  <c r="P51"/>
  <c r="O51"/>
  <c r="N51"/>
  <c r="M51"/>
  <c r="L51"/>
  <c r="K51"/>
  <c r="T50"/>
  <c r="S50"/>
  <c r="R50"/>
  <c r="Q50"/>
  <c r="P50"/>
  <c r="O50"/>
  <c r="N50"/>
  <c r="M50"/>
  <c r="L50"/>
  <c r="K50"/>
  <c r="T49"/>
  <c r="S49"/>
  <c r="R49"/>
  <c r="Q49"/>
  <c r="P49"/>
  <c r="O49"/>
  <c r="N49"/>
  <c r="M49"/>
  <c r="L49"/>
  <c r="K49"/>
  <c r="T48"/>
  <c r="S48"/>
  <c r="R48"/>
  <c r="Q48"/>
  <c r="P48"/>
  <c r="O48"/>
  <c r="N48"/>
  <c r="M48"/>
  <c r="L48"/>
  <c r="K48"/>
  <c r="T46"/>
  <c r="S46"/>
  <c r="R46"/>
  <c r="Q46"/>
  <c r="P46"/>
  <c r="O46"/>
  <c r="N46"/>
  <c r="M46"/>
  <c r="L46"/>
  <c r="K46"/>
  <c r="T45"/>
  <c r="S45"/>
  <c r="R45"/>
  <c r="Q45"/>
  <c r="P45"/>
  <c r="O45"/>
  <c r="N45"/>
  <c r="M45"/>
  <c r="L45"/>
  <c r="K45"/>
  <c r="T44"/>
  <c r="S44"/>
  <c r="R44"/>
  <c r="Q44"/>
  <c r="P44"/>
  <c r="O44"/>
  <c r="N44"/>
  <c r="M44"/>
  <c r="L44"/>
  <c r="K44"/>
  <c r="U42"/>
  <c r="T42"/>
  <c r="S42"/>
  <c r="R42"/>
  <c r="Q42"/>
  <c r="P42"/>
  <c r="O42"/>
  <c r="N42"/>
  <c r="M42"/>
  <c r="L42"/>
  <c r="K42"/>
  <c r="T41"/>
  <c r="S41"/>
  <c r="R41"/>
  <c r="Q41"/>
  <c r="P41"/>
  <c r="O41"/>
  <c r="N41"/>
  <c r="M41"/>
  <c r="L41"/>
  <c r="K41"/>
  <c r="T40"/>
  <c r="S40"/>
  <c r="R40"/>
  <c r="Q40"/>
  <c r="P40"/>
  <c r="O40"/>
  <c r="N40"/>
  <c r="M40"/>
  <c r="L40"/>
  <c r="K40"/>
  <c r="U39"/>
  <c r="T39"/>
  <c r="T71" s="1"/>
  <c r="T72" s="1"/>
  <c r="S39"/>
  <c r="S71" s="1"/>
  <c r="S72" s="1"/>
  <c r="R39"/>
  <c r="R71" s="1"/>
  <c r="R72" s="1"/>
  <c r="Q39"/>
  <c r="Q71" s="1"/>
  <c r="Q72" s="1"/>
  <c r="P39"/>
  <c r="P71" s="1"/>
  <c r="P72" s="1"/>
  <c r="O39"/>
  <c r="O71" s="1"/>
  <c r="O72" s="1"/>
  <c r="N39"/>
  <c r="N71" s="1"/>
  <c r="N72" s="1"/>
  <c r="M39"/>
  <c r="M71" s="1"/>
  <c r="M72" s="1"/>
  <c r="L39"/>
  <c r="L71" s="1"/>
  <c r="L72" s="1"/>
  <c r="K39"/>
  <c r="K71" s="1"/>
  <c r="K72" s="1"/>
  <c r="U30"/>
  <c r="Z24"/>
  <c r="U24"/>
  <c r="AG22"/>
  <c r="Z22"/>
  <c r="Z20"/>
  <c r="U20"/>
  <c r="U15"/>
  <c r="AG10"/>
  <c r="U10"/>
  <c r="AG8"/>
  <c r="AG6"/>
  <c r="U6"/>
  <c r="AG4"/>
  <c r="U4"/>
  <c r="AG2"/>
  <c r="U2"/>
  <c r="AC28" l="1"/>
  <c r="U28" s="1"/>
  <c r="U72" s="1"/>
</calcChain>
</file>

<file path=xl/sharedStrings.xml><?xml version="1.0" encoding="utf-8"?>
<sst xmlns="http://schemas.openxmlformats.org/spreadsheetml/2006/main" count="56" uniqueCount="54">
  <si>
    <t>Naziv pravnog lica</t>
  </si>
  <si>
    <t>Identifikacioni broj za direktne poreze</t>
  </si>
  <si>
    <t>Sjedište i adresa pravnog lica</t>
  </si>
  <si>
    <t>Identifikacioni broj za indirektne poreze</t>
  </si>
  <si>
    <t>Djelatnost</t>
  </si>
  <si>
    <t>Šifra opštine</t>
  </si>
  <si>
    <t>Naziv banke</t>
  </si>
  <si>
    <t>Šifra djelatnosti po KD BiH 2010</t>
  </si>
  <si>
    <t>Broj računa</t>
  </si>
  <si>
    <t>IZVJEŠTAJ O PROMJENAMA NA KAPITALU</t>
  </si>
  <si>
    <t>Mjesto</t>
  </si>
  <si>
    <t>Certificirani računovođa</t>
  </si>
  <si>
    <t>Broj licence</t>
  </si>
  <si>
    <t>Direktor</t>
  </si>
  <si>
    <t>Datum</t>
  </si>
  <si>
    <t>Kontakt</t>
  </si>
  <si>
    <t>1/2</t>
  </si>
  <si>
    <t>VRSTA PROMJENE NA KAPITALU</t>
  </si>
  <si>
    <t>Oznaka za AOP</t>
  </si>
  <si>
    <t>KAPITAL KOJI PRIPADA VLASNICIMA MATIČNOG DRUŠTVA</t>
  </si>
  <si>
    <t>Akumulira-na neraspore-đena dobit/(nepo-kriveni gubitak)</t>
  </si>
  <si>
    <t>UKUPNO (3+4+5+6±7±8±9)</t>
  </si>
  <si>
    <t>KAPITAL KOJI PRIPADA VLASNICI-MA MANJIN-SKIH INTERESA</t>
  </si>
  <si>
    <t>UKUPNI KAPITAL (10+11)</t>
  </si>
  <si>
    <t>Dionički kapital</t>
  </si>
  <si>
    <t>Dionička premija</t>
  </si>
  <si>
    <t>Rezerve</t>
  </si>
  <si>
    <t>Revaloriza-cijske rezerve za nekretnine, postrojenja i opremu</t>
  </si>
  <si>
    <t>Revaloriza-cijske rezerve za finansijsku imovinu mjerenu po fer vrijednosti kroz ostali ukupni rezultat</t>
  </si>
  <si>
    <t>Ostale revaloriza-cijske rezerve</t>
  </si>
  <si>
    <t>-</t>
  </si>
  <si>
    <t>Vlasnički udjeli</t>
  </si>
  <si>
    <t>Ostali vlasnički kapital</t>
  </si>
  <si>
    <t>2. Efekti retroaktivne primjene promjena računovodstvenih politika</t>
  </si>
  <si>
    <t>3.  Efekti retroaktivnog prepravljanja iznosa priznatih u skladu sa MRS 8</t>
  </si>
  <si>
    <t>5. Dobit/(gubitak) za period</t>
  </si>
  <si>
    <t>6. Ostali ukupni rezultat za period</t>
  </si>
  <si>
    <t>7. Ukupni rezultat (±905±906)</t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</si>
  <si>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</si>
  <si>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</si>
  <si>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</si>
  <si>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</si>
  <si>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>12. Ostale promjene</t>
  </si>
  <si>
    <t>14. Efekti retroaktivne primjene promjena računovodstvenih politika</t>
  </si>
  <si>
    <t>15. Efekti retroaktivnog prepravljanja iznosa priznatih u skladu sa MRS 8</t>
  </si>
  <si>
    <t>17. Dobit/(gubitak) za godinu</t>
  </si>
  <si>
    <t>18. Ostali ukupni rezultat za godinu</t>
  </si>
  <si>
    <r>
      <rPr>
        <b/>
        <sz val="22"/>
        <rFont val="Arial Narrow"/>
        <family val="2"/>
      </rPr>
      <t xml:space="preserve">19. Ukupni rezultat </t>
    </r>
    <r>
      <rPr>
        <sz val="22"/>
        <rFont val="Arial Narrow"/>
        <family val="2"/>
      </rPr>
      <t>(±917±918)</t>
    </r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</si>
  <si>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</si>
  <si>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</si>
  <si>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</si>
  <si>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</si>
  <si>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</si>
  <si>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t>2/2</t>
  </si>
</sst>
</file>

<file path=xl/styles.xml><?xml version="1.0" encoding="utf-8"?>
<styleSheet xmlns="http://schemas.openxmlformats.org/spreadsheetml/2006/main">
  <numFmts count="5">
    <numFmt numFmtId="164" formatCode="_-* #,##0.00_-;\-* #,##0.00_-;_-* \-??_-;_-@_-"/>
    <numFmt numFmtId="165" formatCode="_(* #,##0.00_);_(* \(#,##0.00\);_(* \-??_);_(@_)"/>
    <numFmt numFmtId="166" formatCode="d/m/yyyy/"/>
    <numFmt numFmtId="167" formatCode="0.00000000000000000"/>
    <numFmt numFmtId="168" formatCode="_-* #,##0.00_-;\-* #,##0.00_-;_-* &quot;-&quot;??_-;_-@_-"/>
  </numFmts>
  <fonts count="47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26"/>
      <color rgb="FFFF0000"/>
      <name val="Arial Narrow"/>
      <family val="2"/>
      <charset val="238"/>
    </font>
    <font>
      <sz val="26"/>
      <color theme="0" tint="-0.499984740745262"/>
      <name val="Arial Narrow"/>
      <family val="2"/>
      <charset val="238"/>
    </font>
    <font>
      <b/>
      <sz val="26"/>
      <name val="Arial Narrow"/>
      <family val="2"/>
      <charset val="238"/>
    </font>
    <font>
      <sz val="26"/>
      <name val="Arial Narrow"/>
      <family val="2"/>
      <charset val="238"/>
    </font>
    <font>
      <sz val="26"/>
      <color rgb="FF000000"/>
      <name val="Calibri"/>
      <family val="2"/>
      <charset val="238"/>
    </font>
    <font>
      <b/>
      <sz val="26"/>
      <color rgb="FF000000"/>
      <name val="Arial"/>
      <family val="2"/>
    </font>
    <font>
      <sz val="24"/>
      <color rgb="FFFF0000"/>
      <name val="Arial Narrow"/>
      <family val="2"/>
      <charset val="238"/>
    </font>
    <font>
      <sz val="24"/>
      <name val="Arial Narrow"/>
      <family val="2"/>
      <charset val="238"/>
    </font>
    <font>
      <b/>
      <sz val="24"/>
      <name val="Arial Narrow"/>
      <family val="2"/>
      <charset val="238"/>
    </font>
    <font>
      <sz val="24"/>
      <color rgb="FF000000"/>
      <name val="Calibri"/>
      <family val="2"/>
      <charset val="238"/>
    </font>
    <font>
      <sz val="24"/>
      <color rgb="FF7F7F7F"/>
      <name val="Arial Narrow"/>
      <family val="2"/>
      <charset val="238"/>
    </font>
    <font>
      <b/>
      <sz val="36"/>
      <name val="Arial Narrow"/>
      <family val="2"/>
      <charset val="238"/>
    </font>
    <font>
      <b/>
      <sz val="28"/>
      <name val="Arial Narrow"/>
      <family val="2"/>
    </font>
    <font>
      <sz val="26"/>
      <color theme="0" tint="-0.34998626667073579"/>
      <name val="Arial Narrow"/>
      <family val="2"/>
      <charset val="238"/>
    </font>
    <font>
      <sz val="26"/>
      <color rgb="FF000000"/>
      <name val="Arial Narrow"/>
      <family val="2"/>
      <charset val="238"/>
    </font>
    <font>
      <b/>
      <sz val="26"/>
      <color rgb="FF000000"/>
      <name val="Arial Narrow"/>
      <family val="2"/>
      <charset val="238"/>
    </font>
    <font>
      <b/>
      <sz val="26"/>
      <name val="Arial"/>
      <family val="2"/>
    </font>
    <font>
      <sz val="26"/>
      <color rgb="FF808080"/>
      <name val="Arial"/>
      <family val="2"/>
      <charset val="238"/>
    </font>
    <font>
      <sz val="26"/>
      <color rgb="FFFF0000"/>
      <name val="Arial"/>
      <family val="2"/>
      <charset val="238"/>
    </font>
    <font>
      <sz val="22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26"/>
      <color theme="0" tint="-0.499984740745262"/>
      <name val="Arial"/>
      <family val="2"/>
      <charset val="238"/>
    </font>
    <font>
      <sz val="36"/>
      <name val="Bar-Code 39"/>
      <family val="3"/>
      <charset val="238"/>
    </font>
    <font>
      <sz val="26"/>
      <name val="Bar-Code 39"/>
      <family val="3"/>
      <charset val="238"/>
    </font>
    <font>
      <sz val="16"/>
      <color rgb="FFFF0000"/>
      <name val="Arial Narrow"/>
      <family val="2"/>
      <charset val="238"/>
    </font>
    <font>
      <b/>
      <sz val="32"/>
      <name val="Arial Narrow"/>
      <family val="2"/>
      <charset val="1"/>
    </font>
    <font>
      <sz val="16"/>
      <name val="Arial Narrow"/>
      <family val="2"/>
      <charset val="1"/>
    </font>
    <font>
      <sz val="26"/>
      <name val="Arial Narrow"/>
      <family val="2"/>
      <charset val="1"/>
    </font>
    <font>
      <b/>
      <sz val="19"/>
      <color theme="1" tint="0.499984740745262"/>
      <name val="Arial Narrow"/>
      <family val="2"/>
      <charset val="1"/>
    </font>
    <font>
      <sz val="21"/>
      <color rgb="FFFF0000"/>
      <name val="Arial Narrow"/>
      <family val="2"/>
      <charset val="238"/>
    </font>
    <font>
      <b/>
      <sz val="22"/>
      <name val="Arial Narrow"/>
      <family val="2"/>
    </font>
    <font>
      <b/>
      <sz val="21"/>
      <name val="Arial Narrow"/>
      <family val="2"/>
      <charset val="238"/>
    </font>
    <font>
      <sz val="21"/>
      <name val="Arial Narrow"/>
      <family val="2"/>
      <charset val="238"/>
    </font>
    <font>
      <sz val="21"/>
      <color rgb="FF000000"/>
      <name val="Calibri"/>
      <family val="2"/>
      <charset val="238"/>
    </font>
    <font>
      <sz val="11"/>
      <color rgb="FFFF0000"/>
      <name val="Arial Narrow"/>
      <family val="2"/>
    </font>
    <font>
      <sz val="22"/>
      <name val="Arial Narrow"/>
      <family val="2"/>
    </font>
    <font>
      <sz val="21"/>
      <color rgb="FFFF0000"/>
      <name val="Arial Narrow"/>
      <family val="2"/>
    </font>
    <font>
      <b/>
      <sz val="16"/>
      <name val="Arial Narrow"/>
      <family val="2"/>
      <charset val="1"/>
    </font>
    <font>
      <sz val="20"/>
      <color rgb="FFFF0000"/>
      <name val="Arial Narrow"/>
      <family val="2"/>
      <charset val="238"/>
    </font>
    <font>
      <sz val="20"/>
      <color rgb="FF000000"/>
      <name val="Calibri"/>
      <family val="2"/>
      <charset val="238"/>
    </font>
    <font>
      <b/>
      <sz val="20"/>
      <name val="Arial Narrow"/>
      <family val="2"/>
      <charset val="238"/>
    </font>
    <font>
      <sz val="20"/>
      <name val="Arial Narrow"/>
      <family val="2"/>
      <charset val="238"/>
    </font>
    <font>
      <sz val="36"/>
      <name val="Bar-Code 39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164" fontId="2" fillId="0" borderId="0" applyBorder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1" fillId="0" borderId="0"/>
    <xf numFmtId="0" fontId="2" fillId="0" borderId="0"/>
    <xf numFmtId="0" fontId="46" fillId="0" borderId="0"/>
    <xf numFmtId="9" fontId="46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1" applyNumberFormat="1" applyFont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vertical="top"/>
    </xf>
    <xf numFmtId="0" fontId="5" fillId="0" borderId="0" xfId="1" applyNumberFormat="1" applyFont="1" applyBorder="1" applyAlignment="1" applyProtection="1">
      <alignment horizontal="left"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164" fontId="4" fillId="0" borderId="0" xfId="1" applyFont="1" applyBorder="1" applyAlignment="1" applyProtection="1">
      <alignment horizontal="right"/>
    </xf>
    <xf numFmtId="0" fontId="5" fillId="0" borderId="0" xfId="1" applyNumberFormat="1" applyFont="1" applyBorder="1" applyAlignment="1" applyProtection="1">
      <alignment horizontal="left" vertical="top" wrapText="1"/>
    </xf>
    <xf numFmtId="0" fontId="5" fillId="0" borderId="0" xfId="1" applyNumberFormat="1" applyFont="1" applyBorder="1" applyAlignment="1" applyProtection="1">
      <alignment vertical="top" wrapText="1"/>
    </xf>
    <xf numFmtId="0" fontId="6" fillId="0" borderId="0" xfId="0" applyFont="1" applyAlignment="1" applyProtection="1">
      <alignment horizontal="right" vertical="top"/>
    </xf>
    <xf numFmtId="1" fontId="5" fillId="0" borderId="0" xfId="0" applyNumberFormat="1" applyFont="1" applyAlignment="1" applyProtection="1">
      <alignment horizontal="right" vertical="top"/>
    </xf>
    <xf numFmtId="0" fontId="8" fillId="0" borderId="0" xfId="0" applyFont="1" applyAlignment="1" applyProtection="1">
      <alignment horizontal="left" vertical="top"/>
    </xf>
    <xf numFmtId="165" fontId="5" fillId="0" borderId="0" xfId="1" applyNumberFormat="1" applyFont="1" applyBorder="1" applyAlignment="1" applyProtection="1">
      <alignment horizontal="left" vertical="top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vertical="top"/>
    </xf>
    <xf numFmtId="165" fontId="11" fillId="0" borderId="0" xfId="1" applyNumberFormat="1" applyFont="1" applyBorder="1" applyAlignment="1" applyProtection="1">
      <alignment horizontal="left"/>
    </xf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top"/>
    </xf>
    <xf numFmtId="0" fontId="17" fillId="0" borderId="0" xfId="0" applyFont="1" applyProtection="1"/>
    <xf numFmtId="0" fontId="16" fillId="0" borderId="0" xfId="0" applyFont="1" applyAlignment="1" applyProtection="1">
      <alignment horizontal="center" vertical="top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left" vertical="top"/>
    </xf>
    <xf numFmtId="166" fontId="19" fillId="0" borderId="0" xfId="0" applyNumberFormat="1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1" fontId="20" fillId="0" borderId="0" xfId="0" applyNumberFormat="1" applyFont="1" applyAlignment="1" applyProtection="1">
      <alignment horizontal="left" vertical="top"/>
    </xf>
    <xf numFmtId="0" fontId="21" fillId="0" borderId="0" xfId="0" applyFont="1" applyProtection="1"/>
    <xf numFmtId="0" fontId="22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1" fontId="24" fillId="0" borderId="0" xfId="0" applyNumberFormat="1" applyFont="1" applyAlignment="1" applyProtection="1">
      <alignment horizontal="left" vertical="center" wrapText="1"/>
    </xf>
    <xf numFmtId="0" fontId="24" fillId="0" borderId="0" xfId="0" applyFont="1" applyProtection="1"/>
    <xf numFmtId="1" fontId="24" fillId="0" borderId="0" xfId="0" quotePrefix="1" applyNumberFormat="1" applyFont="1" applyAlignment="1" applyProtection="1">
      <alignment horizontal="center" vertical="center" wrapText="1"/>
    </xf>
    <xf numFmtId="3" fontId="25" fillId="0" borderId="0" xfId="1" quotePrefix="1" applyNumberFormat="1" applyFont="1" applyBorder="1" applyAlignment="1" applyProtection="1">
      <alignment horizontal="right"/>
    </xf>
    <xf numFmtId="3" fontId="26" fillId="0" borderId="0" xfId="1" quotePrefix="1" applyNumberFormat="1" applyFont="1" applyBorder="1" applyAlignment="1" applyProtection="1">
      <alignment vertical="center"/>
    </xf>
    <xf numFmtId="0" fontId="27" fillId="0" borderId="0" xfId="0" applyFont="1" applyProtection="1"/>
    <xf numFmtId="0" fontId="28" fillId="0" borderId="0" xfId="0" applyFont="1" applyAlignment="1" applyProtection="1">
      <alignment horizontal="center" vertical="center"/>
    </xf>
    <xf numFmtId="0" fontId="29" fillId="0" borderId="0" xfId="0" applyFont="1" applyProtection="1"/>
    <xf numFmtId="0" fontId="0" fillId="0" borderId="0" xfId="0" applyProtection="1"/>
    <xf numFmtId="0" fontId="3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2" fillId="0" borderId="0" xfId="0" applyFont="1" applyProtection="1"/>
    <xf numFmtId="0" fontId="33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 textRotation="90"/>
    </xf>
    <xf numFmtId="0" fontId="33" fillId="0" borderId="1" xfId="0" applyFont="1" applyBorder="1" applyAlignment="1" applyProtection="1">
      <alignment horizontal="center" vertical="center" wrapText="1"/>
    </xf>
    <xf numFmtId="0" fontId="34" fillId="0" borderId="0" xfId="0" applyFont="1" applyProtection="1"/>
    <xf numFmtId="0" fontId="35" fillId="0" borderId="0" xfId="0" applyFont="1" applyProtection="1"/>
    <xf numFmtId="0" fontId="36" fillId="0" borderId="0" xfId="0" applyFont="1" applyProtection="1"/>
    <xf numFmtId="0" fontId="33" fillId="0" borderId="2" xfId="0" applyFont="1" applyBorder="1" applyAlignment="1" applyProtection="1">
      <alignment horizontal="center" vertical="center" wrapText="1"/>
    </xf>
    <xf numFmtId="0" fontId="33" fillId="0" borderId="3" xfId="0" applyFont="1" applyBorder="1" applyAlignment="1" applyProtection="1">
      <alignment horizontal="center" vertical="center"/>
    </xf>
    <xf numFmtId="0" fontId="33" fillId="0" borderId="3" xfId="0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33" fillId="0" borderId="1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3" fillId="0" borderId="1" xfId="0" applyFont="1" applyBorder="1" applyAlignment="1" applyProtection="1">
      <alignment horizontal="left" vertical="center"/>
    </xf>
    <xf numFmtId="3" fontId="33" fillId="0" borderId="1" xfId="1" applyNumberFormat="1" applyFont="1" applyBorder="1" applyAlignment="1" applyProtection="1">
      <alignment horizontal="right" vertical="center"/>
      <protection locked="0"/>
    </xf>
    <xf numFmtId="3" fontId="33" fillId="0" borderId="1" xfId="1" applyNumberFormat="1" applyFont="1" applyBorder="1" applyAlignment="1" applyProtection="1">
      <alignment horizontal="right" vertical="center" wrapText="1"/>
      <protection locked="0"/>
    </xf>
    <xf numFmtId="0" fontId="34" fillId="0" borderId="0" xfId="0" applyFont="1" applyAlignment="1" applyProtection="1">
      <alignment vertical="center"/>
    </xf>
    <xf numFmtId="0" fontId="38" fillId="0" borderId="1" xfId="0" applyFont="1" applyBorder="1" applyAlignment="1" applyProtection="1">
      <alignment horizontal="left" vertical="center"/>
    </xf>
    <xf numFmtId="0" fontId="38" fillId="0" borderId="1" xfId="0" applyFont="1" applyBorder="1" applyAlignment="1" applyProtection="1">
      <alignment horizontal="center" vertical="center"/>
    </xf>
    <xf numFmtId="3" fontId="38" fillId="0" borderId="1" xfId="1" applyNumberFormat="1" applyFont="1" applyBorder="1" applyAlignment="1" applyProtection="1">
      <alignment horizontal="right" vertical="center" wrapText="1"/>
      <protection locked="0"/>
    </xf>
    <xf numFmtId="0" fontId="33" fillId="0" borderId="5" xfId="0" applyFont="1" applyBorder="1" applyAlignment="1" applyProtection="1">
      <alignment horizontal="left" vertical="center"/>
    </xf>
    <xf numFmtId="0" fontId="33" fillId="0" borderId="6" xfId="0" applyFont="1" applyBorder="1" applyAlignment="1" applyProtection="1">
      <alignment horizontal="left" vertical="center"/>
    </xf>
    <xf numFmtId="0" fontId="33" fillId="0" borderId="6" xfId="0" applyFont="1" applyBorder="1" applyAlignment="1" applyProtection="1">
      <alignment horizontal="center" vertical="center"/>
    </xf>
    <xf numFmtId="3" fontId="33" fillId="0" borderId="6" xfId="1" applyNumberFormat="1" applyFont="1" applyBorder="1" applyAlignment="1" applyProtection="1">
      <alignment horizontal="right" vertical="center" wrapText="1"/>
    </xf>
    <xf numFmtId="3" fontId="33" fillId="0" borderId="7" xfId="1" applyNumberFormat="1" applyFont="1" applyBorder="1" applyAlignment="1" applyProtection="1">
      <alignment horizontal="right" vertical="center" wrapText="1"/>
    </xf>
    <xf numFmtId="0" fontId="38" fillId="0" borderId="5" xfId="0" applyFont="1" applyBorder="1" applyAlignment="1" applyProtection="1">
      <alignment horizontal="left" vertical="center"/>
    </xf>
    <xf numFmtId="0" fontId="38" fillId="0" borderId="6" xfId="0" applyFont="1" applyBorder="1" applyAlignment="1" applyProtection="1">
      <alignment horizontal="left" vertical="center"/>
    </xf>
    <xf numFmtId="0" fontId="38" fillId="0" borderId="6" xfId="0" applyFont="1" applyBorder="1" applyAlignment="1" applyProtection="1">
      <alignment horizontal="center" vertical="center"/>
    </xf>
    <xf numFmtId="3" fontId="38" fillId="0" borderId="6" xfId="1" applyNumberFormat="1" applyFont="1" applyBorder="1" applyAlignment="1" applyProtection="1">
      <alignment horizontal="right" vertical="center" wrapText="1"/>
    </xf>
    <xf numFmtId="3" fontId="38" fillId="0" borderId="7" xfId="1" applyNumberFormat="1" applyFont="1" applyBorder="1" applyAlignment="1" applyProtection="1">
      <alignment horizontal="right" vertical="center" wrapText="1"/>
    </xf>
    <xf numFmtId="0" fontId="38" fillId="0" borderId="1" xfId="0" applyFont="1" applyBorder="1" applyAlignment="1" applyProtection="1">
      <alignment horizontal="left" vertical="center" wrapText="1"/>
    </xf>
    <xf numFmtId="0" fontId="38" fillId="0" borderId="5" xfId="0" applyFont="1" applyBorder="1" applyAlignment="1" applyProtection="1">
      <alignment horizontal="left" vertical="center" wrapText="1"/>
    </xf>
    <xf numFmtId="0" fontId="38" fillId="0" borderId="6" xfId="0" applyFont="1" applyBorder="1" applyAlignment="1" applyProtection="1">
      <alignment horizontal="left" vertical="center" wrapText="1"/>
    </xf>
    <xf numFmtId="0" fontId="38" fillId="0" borderId="1" xfId="0" applyFont="1" applyBorder="1" applyAlignment="1" applyProtection="1">
      <alignment horizontal="left" vertical="center"/>
    </xf>
    <xf numFmtId="0" fontId="39" fillId="0" borderId="0" xfId="0" applyFont="1" applyFill="1" applyAlignment="1" applyProtection="1">
      <alignment vertical="center"/>
    </xf>
    <xf numFmtId="167" fontId="39" fillId="0" borderId="0" xfId="0" applyNumberFormat="1" applyFont="1" applyAlignment="1" applyProtection="1"/>
    <xf numFmtId="0" fontId="29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3" fontId="29" fillId="0" borderId="0" xfId="1" applyNumberFormat="1" applyFont="1" applyBorder="1" applyAlignment="1" applyProtection="1">
      <alignment horizontal="right" vertical="center"/>
    </xf>
    <xf numFmtId="3" fontId="29" fillId="0" borderId="0" xfId="1" applyNumberFormat="1" applyFont="1" applyBorder="1" applyAlignment="1" applyProtection="1">
      <alignment horizontal="center" vertical="center"/>
    </xf>
    <xf numFmtId="0" fontId="41" fillId="0" borderId="0" xfId="0" applyFont="1" applyProtection="1"/>
    <xf numFmtId="0" fontId="39" fillId="0" borderId="0" xfId="0" applyFont="1" applyFill="1" applyAlignment="1" applyProtection="1">
      <alignment horizontal="right" vertical="center"/>
    </xf>
    <xf numFmtId="0" fontId="42" fillId="0" borderId="0" xfId="0" applyFont="1" applyProtection="1"/>
    <xf numFmtId="0" fontId="43" fillId="0" borderId="0" xfId="0" applyFont="1" applyAlignment="1" applyProtection="1">
      <alignment horizontal="center" vertical="center"/>
    </xf>
    <xf numFmtId="3" fontId="44" fillId="0" borderId="0" xfId="1" applyNumberFormat="1" applyFont="1" applyBorder="1" applyAlignment="1" applyProtection="1">
      <alignment horizontal="right" vertical="center"/>
    </xf>
    <xf numFmtId="3" fontId="45" fillId="0" borderId="0" xfId="1" quotePrefix="1" applyNumberFormat="1" applyFont="1" applyBorder="1" applyAlignment="1" applyProtection="1">
      <alignment horizontal="right" vertical="center"/>
    </xf>
    <xf numFmtId="1" fontId="22" fillId="0" borderId="0" xfId="0" quotePrefix="1" applyNumberFormat="1" applyFont="1" applyAlignment="1" applyProtection="1">
      <alignment horizontal="right" vertical="center" wrapText="1"/>
    </xf>
    <xf numFmtId="0" fontId="44" fillId="0" borderId="0" xfId="0" applyFont="1" applyProtection="1"/>
  </cellXfs>
  <cellStyles count="8">
    <cellStyle name="Comma" xfId="1" builtinId="3"/>
    <cellStyle name="Comma 2" xfId="2"/>
    <cellStyle name="Comma 2 2" xfId="3"/>
    <cellStyle name="Normal" xfId="0" builtinId="0"/>
    <cellStyle name="Normal 2" xfId="4"/>
    <cellStyle name="Normal 3" xfId="5"/>
    <cellStyle name="Normal 4" xfId="6"/>
    <cellStyle name="Percent 2" xfId="7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vredna%20dru&#353;tva%20MSV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Konverter"/>
      <sheetName val="#UNOS"/>
      <sheetName val="Uputstvo"/>
      <sheetName val="OsnPodaci"/>
      <sheetName val="BS"/>
      <sheetName val="BU"/>
      <sheetName val="GTDIR"/>
      <sheetName val="GTIND"/>
      <sheetName val="PPP"/>
      <sheetName val="ANEKS"/>
      <sheetName val="IPK"/>
      <sheetName val="STANEX"/>
      <sheetName val="INV01-1"/>
      <sheetName val="INV01-2"/>
      <sheetName val="ZS"/>
      <sheetName val="OVN"/>
      <sheetName val="ONŠ"/>
      <sheetName val="TZ"/>
      <sheetName val="ObavijRazvrst"/>
      <sheetName val="IzjStandard"/>
    </sheetNames>
    <sheetDataSet>
      <sheetData sheetId="0">
        <row r="2">
          <cell r="D2" t="str">
            <v>Banovići</v>
          </cell>
          <cell r="S2" t="str">
            <v>d.o.o.</v>
          </cell>
          <cell r="Y2" t="str">
            <v>Osnovna</v>
          </cell>
          <cell r="AC2" t="str">
            <v>Mikro</v>
          </cell>
          <cell r="AG2" t="str">
            <v>Tuzlanski kanton</v>
          </cell>
          <cell r="AI2" t="str">
            <v>Bihać</v>
          </cell>
        </row>
        <row r="3">
          <cell r="D3" t="str">
            <v>Bihać</v>
          </cell>
          <cell r="S3" t="str">
            <v>d.d.</v>
          </cell>
          <cell r="Y3" t="str">
            <v>Izmijenjena</v>
          </cell>
          <cell r="AC3" t="str">
            <v>Malo</v>
          </cell>
          <cell r="AG3" t="str">
            <v>Unsko-sanski kanton</v>
          </cell>
          <cell r="AI3" t="str">
            <v>Cazin</v>
          </cell>
        </row>
        <row r="4">
          <cell r="D4" t="str">
            <v>Bosanska Krupa</v>
          </cell>
          <cell r="S4" t="str">
            <v>d.n.o.</v>
          </cell>
          <cell r="AC4" t="str">
            <v>Srednje</v>
          </cell>
          <cell r="AG4" t="str">
            <v xml:space="preserve">Kanton 10 </v>
          </cell>
          <cell r="AI4" t="str">
            <v>Čapljina</v>
          </cell>
        </row>
        <row r="5">
          <cell r="D5" t="str">
            <v>Bosanski Petrovac</v>
          </cell>
          <cell r="S5" t="str">
            <v>k.d.</v>
          </cell>
          <cell r="AC5" t="str">
            <v>Veliko</v>
          </cell>
          <cell r="AG5" t="str">
            <v>Zeničko-dobojski kanton</v>
          </cell>
          <cell r="AI5" t="str">
            <v>Goražde</v>
          </cell>
        </row>
        <row r="6">
          <cell r="D6" t="str">
            <v>Bosansko Grahovo</v>
          </cell>
          <cell r="S6" t="str">
            <v>ostalo</v>
          </cell>
          <cell r="AG6" t="str">
            <v>Srednjobosanski kanton</v>
          </cell>
          <cell r="AI6" t="str">
            <v>Gračanica</v>
          </cell>
        </row>
        <row r="7">
          <cell r="D7" t="str">
            <v>Breza</v>
          </cell>
          <cell r="AG7" t="str">
            <v>Hercegovačko-neretvanski kanton</v>
          </cell>
          <cell r="AI7" t="str">
            <v>Gradačac</v>
          </cell>
        </row>
        <row r="8">
          <cell r="D8" t="str">
            <v>Bugojno</v>
          </cell>
          <cell r="AG8" t="str">
            <v>Posavski kanton</v>
          </cell>
          <cell r="AI8" t="str">
            <v>Livno</v>
          </cell>
        </row>
        <row r="9">
          <cell r="D9" t="str">
            <v>Busovača</v>
          </cell>
          <cell r="AG9" t="str">
            <v>Bosansko-podrinjski kanton</v>
          </cell>
          <cell r="AI9" t="str">
            <v>Ljubuški</v>
          </cell>
        </row>
        <row r="10">
          <cell r="D10" t="str">
            <v>Bužim</v>
          </cell>
          <cell r="AD10">
            <v>18</v>
          </cell>
          <cell r="AG10" t="str">
            <v>Zapadnohercegovački kanton</v>
          </cell>
          <cell r="AI10" t="str">
            <v>Mostar</v>
          </cell>
        </row>
        <row r="11">
          <cell r="D11" t="str">
            <v>Cazin</v>
          </cell>
          <cell r="AG11" t="str">
            <v>Kanton Sarajevo</v>
          </cell>
          <cell r="AI11" t="str">
            <v>Sarajevo</v>
          </cell>
        </row>
        <row r="12">
          <cell r="D12" t="str">
            <v>Čapljina</v>
          </cell>
          <cell r="AI12" t="str">
            <v>Srebrenik</v>
          </cell>
        </row>
        <row r="13">
          <cell r="D13" t="str">
            <v>Čelić</v>
          </cell>
          <cell r="AI13" t="str">
            <v>Široki Brijeg</v>
          </cell>
        </row>
        <row r="14">
          <cell r="D14" t="str">
            <v>Čitluk</v>
          </cell>
          <cell r="AI14" t="str">
            <v>Tuzla</v>
          </cell>
        </row>
        <row r="15">
          <cell r="D15" t="str">
            <v>Doboj-Istok</v>
          </cell>
          <cell r="AI15" t="str">
            <v>Visoko</v>
          </cell>
        </row>
        <row r="16">
          <cell r="D16" t="str">
            <v>Doboj-Jug</v>
          </cell>
          <cell r="AI16" t="str">
            <v>Zenica</v>
          </cell>
        </row>
        <row r="17">
          <cell r="D17" t="str">
            <v>Dobretići</v>
          </cell>
          <cell r="AI17" t="str">
            <v>Živinice</v>
          </cell>
        </row>
        <row r="18">
          <cell r="D18" t="str">
            <v>Domaljevac-Šamac</v>
          </cell>
        </row>
        <row r="19">
          <cell r="D19" t="str">
            <v>Donji Vakuf</v>
          </cell>
        </row>
        <row r="20">
          <cell r="D20" t="str">
            <v>Drvar</v>
          </cell>
        </row>
        <row r="21">
          <cell r="D21" t="str">
            <v>Foča</v>
          </cell>
        </row>
        <row r="22">
          <cell r="D22" t="str">
            <v>Fojnica</v>
          </cell>
        </row>
        <row r="23">
          <cell r="D23" t="str">
            <v>Glamoč</v>
          </cell>
        </row>
        <row r="24">
          <cell r="D24" t="str">
            <v>Goražde</v>
          </cell>
        </row>
        <row r="25">
          <cell r="D25" t="str">
            <v>Gornji Vakuf-Uskoplje</v>
          </cell>
        </row>
        <row r="26">
          <cell r="D26" t="str">
            <v>Gračanica</v>
          </cell>
        </row>
        <row r="27">
          <cell r="D27" t="str">
            <v>Gradačac</v>
          </cell>
        </row>
        <row r="28">
          <cell r="D28" t="str">
            <v>Grude</v>
          </cell>
        </row>
        <row r="29">
          <cell r="D29" t="str">
            <v>Hadžići</v>
          </cell>
        </row>
        <row r="30">
          <cell r="D30" t="str">
            <v>Ilidža</v>
          </cell>
        </row>
        <row r="31">
          <cell r="D31" t="str">
            <v>Ilijaš</v>
          </cell>
        </row>
        <row r="32">
          <cell r="D32" t="str">
            <v>Jablanica</v>
          </cell>
        </row>
        <row r="33">
          <cell r="D33" t="str">
            <v>Jajce</v>
          </cell>
        </row>
        <row r="34">
          <cell r="D34" t="str">
            <v>Kakanj</v>
          </cell>
        </row>
        <row r="35">
          <cell r="D35" t="str">
            <v>Kalesija</v>
          </cell>
        </row>
        <row r="36">
          <cell r="D36" t="str">
            <v>Kiseljak</v>
          </cell>
        </row>
        <row r="37">
          <cell r="D37" t="str">
            <v>Kladanj</v>
          </cell>
        </row>
        <row r="38">
          <cell r="D38" t="str">
            <v>Ključ</v>
          </cell>
        </row>
        <row r="39">
          <cell r="D39" t="str">
            <v>Konjic</v>
          </cell>
        </row>
        <row r="40">
          <cell r="D40" t="str">
            <v>Kreševo</v>
          </cell>
        </row>
        <row r="41">
          <cell r="D41" t="str">
            <v>Kupres</v>
          </cell>
        </row>
        <row r="42">
          <cell r="D42" t="str">
            <v>Livno</v>
          </cell>
        </row>
        <row r="43">
          <cell r="D43" t="str">
            <v>Lukavac</v>
          </cell>
        </row>
        <row r="44">
          <cell r="D44" t="str">
            <v>Ljubuški</v>
          </cell>
        </row>
        <row r="45">
          <cell r="D45" t="str">
            <v>Maglaj</v>
          </cell>
        </row>
        <row r="46">
          <cell r="D46" t="str">
            <v>Mostar</v>
          </cell>
        </row>
        <row r="47">
          <cell r="D47" t="str">
            <v>Neum</v>
          </cell>
        </row>
        <row r="48">
          <cell r="D48" t="str">
            <v>Novi Travnik</v>
          </cell>
        </row>
        <row r="49">
          <cell r="D49" t="str">
            <v>Odžak</v>
          </cell>
        </row>
        <row r="50">
          <cell r="D50" t="str">
            <v>Olovo</v>
          </cell>
        </row>
        <row r="51">
          <cell r="D51" t="str">
            <v>Orašje</v>
          </cell>
        </row>
        <row r="52">
          <cell r="D52" t="str">
            <v>Pale</v>
          </cell>
        </row>
        <row r="53">
          <cell r="D53" t="str">
            <v>Posušje</v>
          </cell>
        </row>
        <row r="54">
          <cell r="D54" t="str">
            <v>Prozor</v>
          </cell>
        </row>
        <row r="55">
          <cell r="D55" t="str">
            <v>Ravno</v>
          </cell>
        </row>
        <row r="56">
          <cell r="D56" t="str">
            <v>Sanski Most</v>
          </cell>
        </row>
        <row r="57">
          <cell r="D57" t="str">
            <v>Sapna</v>
          </cell>
        </row>
        <row r="58">
          <cell r="D58" t="str">
            <v>Sarajevo-Centar</v>
          </cell>
        </row>
        <row r="59">
          <cell r="D59" t="str">
            <v>Sarajevo-Novi Grad</v>
          </cell>
        </row>
        <row r="60">
          <cell r="D60" t="str">
            <v>Sarajevo-Novo Sarajevo</v>
          </cell>
        </row>
        <row r="61">
          <cell r="D61" t="str">
            <v>Sarajevo-Stari Grad</v>
          </cell>
        </row>
        <row r="62">
          <cell r="D62" t="str">
            <v>Srebrenik</v>
          </cell>
        </row>
        <row r="63">
          <cell r="D63" t="str">
            <v>Stolac</v>
          </cell>
        </row>
        <row r="64">
          <cell r="D64" t="str">
            <v>Široki Brijeg</v>
          </cell>
        </row>
        <row r="65">
          <cell r="D65" t="str">
            <v>Teočak</v>
          </cell>
        </row>
        <row r="66">
          <cell r="D66" t="str">
            <v>Tešanj</v>
          </cell>
        </row>
        <row r="67">
          <cell r="D67" t="str">
            <v>Tomislavgrad</v>
          </cell>
        </row>
        <row r="68">
          <cell r="D68" t="str">
            <v>Travnik</v>
          </cell>
        </row>
        <row r="69">
          <cell r="D69" t="str">
            <v>Trnovo</v>
          </cell>
        </row>
        <row r="70">
          <cell r="D70" t="str">
            <v>Tuzla</v>
          </cell>
        </row>
        <row r="71">
          <cell r="D71" t="str">
            <v>Usora</v>
          </cell>
        </row>
        <row r="72">
          <cell r="D72" t="str">
            <v>Vareš</v>
          </cell>
        </row>
        <row r="73">
          <cell r="D73" t="str">
            <v>Velika Kladuša</v>
          </cell>
        </row>
        <row r="74">
          <cell r="D74" t="str">
            <v>Visoko</v>
          </cell>
        </row>
        <row r="75">
          <cell r="D75" t="str">
            <v>Vitez</v>
          </cell>
        </row>
        <row r="76">
          <cell r="D76" t="str">
            <v>Vogošća</v>
          </cell>
        </row>
        <row r="77">
          <cell r="D77" t="str">
            <v>Zavidovići</v>
          </cell>
        </row>
        <row r="78">
          <cell r="D78" t="str">
            <v>Zenica</v>
          </cell>
        </row>
        <row r="79">
          <cell r="D79" t="str">
            <v>Žepče</v>
          </cell>
        </row>
        <row r="80">
          <cell r="D80" t="str">
            <v>Živinice</v>
          </cell>
        </row>
      </sheetData>
      <sheetData sheetId="1">
        <row r="12">
          <cell r="B12" t="str">
            <v>103</v>
          </cell>
        </row>
        <row r="31">
          <cell r="B31">
            <v>2022</v>
          </cell>
        </row>
      </sheetData>
      <sheetData sheetId="2"/>
      <sheetData sheetId="3">
        <row r="4">
          <cell r="A4" t="str">
            <v>4218055990000</v>
          </cell>
          <cell r="B4" t="str">
            <v>RMK PROMET DD</v>
          </cell>
        </row>
        <row r="10">
          <cell r="A10" t="str">
            <v>Zenica</v>
          </cell>
        </row>
        <row r="13">
          <cell r="A13" t="str">
            <v>KUČUKOVIĆI 2</v>
          </cell>
        </row>
        <row r="16">
          <cell r="B16" t="str">
            <v>218055990000</v>
          </cell>
        </row>
        <row r="18">
          <cell r="B18" t="str">
            <v>Trgovina na veliko metalnom robom, instalacijskim materijalom, uređajima i opremom za vodovod i grijanje</v>
          </cell>
        </row>
        <row r="19">
          <cell r="A19" t="str">
            <v>46.74</v>
          </cell>
        </row>
        <row r="23">
          <cell r="A23" t="str">
            <v>1401021120082943</v>
          </cell>
          <cell r="B23" t="str">
            <v/>
          </cell>
        </row>
        <row r="35">
          <cell r="A35" t="str">
            <v>RASIM</v>
          </cell>
          <cell r="B35" t="str">
            <v>MULIĆ</v>
          </cell>
        </row>
        <row r="58">
          <cell r="B58">
            <v>44742</v>
          </cell>
          <cell r="D58">
            <v>44757</v>
          </cell>
        </row>
        <row r="68">
          <cell r="A68" t="str">
            <v>Beganović (Nesib) Jasmin; licenca br. CR-5311/5</v>
          </cell>
        </row>
        <row r="71">
          <cell r="B71">
            <v>61451939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F932E"/>
  </sheetPr>
  <dimension ref="A1:AKO73"/>
  <sheetViews>
    <sheetView showGridLines="0" tabSelected="1" view="pageLayout" topLeftCell="U25" zoomScale="55" zoomScaleNormal="40" zoomScaleSheetLayoutView="70" zoomScalePageLayoutView="55" workbookViewId="0">
      <selection activeCell="AG71" sqref="AG71"/>
    </sheetView>
  </sheetViews>
  <sheetFormatPr defaultColWidth="9.85546875" defaultRowHeight="20.25"/>
  <cols>
    <col min="1" max="20" width="9.85546875" style="55" hidden="1" customWidth="1"/>
    <col min="21" max="21" width="3.28515625" style="57" customWidth="1"/>
    <col min="22" max="22" width="132.28515625" style="57" customWidth="1"/>
    <col min="23" max="23" width="8.85546875" style="57" customWidth="1"/>
    <col min="24" max="33" width="23.7109375" style="57" customWidth="1"/>
    <col min="34" max="977" width="9.85546875" style="57"/>
    <col min="978" max="16384" width="9.85546875" style="58"/>
  </cols>
  <sheetData>
    <row r="1" spans="1:977" s="5" customFormat="1" ht="3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 t="s">
        <v>0</v>
      </c>
      <c r="V1" s="3"/>
      <c r="W1" s="4"/>
      <c r="Y1" s="6"/>
      <c r="Z1" s="6"/>
      <c r="AA1" s="6"/>
      <c r="AB1" s="6"/>
      <c r="AC1" s="6"/>
      <c r="AD1" s="6"/>
      <c r="AE1" s="6"/>
      <c r="AF1" s="6"/>
      <c r="AG1" s="7" t="s">
        <v>1</v>
      </c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</row>
    <row r="2" spans="1:977" s="12" customFormat="1" ht="35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 t="str">
        <f>IF([1]OsnPodaci!B4="","",[1]OsnPodaci!B4)</f>
        <v>RMK PROMET DD</v>
      </c>
      <c r="V2" s="10"/>
      <c r="W2" s="11"/>
      <c r="Y2" s="10"/>
      <c r="Z2" s="10"/>
      <c r="AA2" s="10"/>
      <c r="AB2" s="10"/>
      <c r="AC2" s="10"/>
      <c r="AD2" s="10"/>
      <c r="AE2" s="10"/>
      <c r="AF2" s="10"/>
      <c r="AG2" s="13" t="str">
        <f>IF([1]OsnPodaci!A4="","",[1]OsnPodaci!A4)</f>
        <v>4218055990000</v>
      </c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</row>
    <row r="3" spans="1:977" s="5" customFormat="1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 t="s">
        <v>2</v>
      </c>
      <c r="V3" s="6"/>
      <c r="W3" s="4"/>
      <c r="Y3" s="6"/>
      <c r="Z3" s="6"/>
      <c r="AA3" s="6"/>
      <c r="AB3" s="6"/>
      <c r="AC3" s="6"/>
      <c r="AD3" s="6"/>
      <c r="AE3" s="6"/>
      <c r="AF3" s="6"/>
      <c r="AG3" s="14" t="s">
        <v>3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</row>
    <row r="4" spans="1:977" s="12" customFormat="1" ht="35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 t="str">
        <f>IF(OR([1]OsnPodaci!A10="",[1]OsnPodaci!A13=""),"",[1]OsnPodaci!A10 &amp; ", " &amp; [1]OsnPodaci!A13)</f>
        <v>Zenica, KUČUKOVIĆI 2</v>
      </c>
      <c r="V4" s="10"/>
      <c r="W4" s="11"/>
      <c r="Y4" s="10"/>
      <c r="Z4" s="10"/>
      <c r="AA4" s="10"/>
      <c r="AB4" s="10"/>
      <c r="AC4" s="10"/>
      <c r="AD4" s="10"/>
      <c r="AE4" s="10"/>
      <c r="AF4" s="10"/>
      <c r="AG4" s="13" t="str">
        <f>IF([1]OsnPodaci!B16="","",[1]OsnPodaci!B16)</f>
        <v>218055990000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</row>
    <row r="5" spans="1:977" s="5" customFormat="1" ht="3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 t="s">
        <v>4</v>
      </c>
      <c r="V5" s="3"/>
      <c r="W5" s="4"/>
      <c r="Y5" s="6"/>
      <c r="Z5" s="6"/>
      <c r="AA5" s="6"/>
      <c r="AB5" s="6"/>
      <c r="AC5" s="6"/>
      <c r="AD5" s="6"/>
      <c r="AE5" s="6"/>
      <c r="AF5" s="6"/>
      <c r="AG5" s="15" t="s">
        <v>5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</row>
    <row r="6" spans="1:977" s="12" customFormat="1" ht="3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6" t="str">
        <f>IF([1]OsnPodaci!B18="","",[1]OsnPodaci!B18)</f>
        <v>Trgovina na veliko metalnom robom, instalacijskim materijalom, uređajima i opremom za vodovod i grijanje</v>
      </c>
      <c r="V6" s="16"/>
      <c r="W6" s="16"/>
      <c r="X6" s="16"/>
      <c r="Y6" s="16"/>
      <c r="Z6" s="17"/>
      <c r="AA6" s="17"/>
      <c r="AB6" s="10"/>
      <c r="AC6" s="10"/>
      <c r="AD6" s="10"/>
      <c r="AE6" s="10"/>
      <c r="AF6" s="18"/>
      <c r="AG6" s="13" t="str">
        <f>IF('[1]#UNOS'!B12="","",'[1]#UNOS'!B12)</f>
        <v>103</v>
      </c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8"/>
      <c r="BF6" s="18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</row>
    <row r="7" spans="1:977" s="12" customFormat="1" ht="33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6"/>
      <c r="V7" s="16"/>
      <c r="W7" s="16"/>
      <c r="X7" s="16"/>
      <c r="Y7" s="16"/>
      <c r="Z7" s="17"/>
      <c r="AA7" s="17"/>
      <c r="AB7" s="10"/>
      <c r="AC7" s="10"/>
      <c r="AD7" s="10"/>
      <c r="AE7" s="10"/>
      <c r="AF7" s="18"/>
      <c r="AG7" s="7" t="s">
        <v>6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8"/>
      <c r="BF7" s="18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</row>
    <row r="8" spans="1:977" s="5" customFormat="1" ht="3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6"/>
      <c r="V8" s="16"/>
      <c r="W8" s="16"/>
      <c r="X8" s="16"/>
      <c r="Y8" s="16"/>
      <c r="Z8" s="6"/>
      <c r="AA8" s="6"/>
      <c r="AB8" s="6"/>
      <c r="AC8" s="6"/>
      <c r="AD8" s="6"/>
      <c r="AE8" s="6"/>
      <c r="AF8" s="6"/>
      <c r="AG8" s="19" t="str">
        <f>IF([1]OsnPodaci!B23="","",[1]OsnPodaci!B23)</f>
        <v/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</row>
    <row r="9" spans="1:977" s="12" customFormat="1" ht="35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" t="s">
        <v>7</v>
      </c>
      <c r="W9" s="11"/>
      <c r="X9" s="10"/>
      <c r="Y9" s="10"/>
      <c r="Z9" s="10"/>
      <c r="AA9" s="10"/>
      <c r="AB9" s="10"/>
      <c r="AC9" s="10"/>
      <c r="AD9" s="10"/>
      <c r="AE9" s="10"/>
      <c r="AF9" s="10"/>
      <c r="AG9" s="7" t="s">
        <v>8</v>
      </c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</row>
    <row r="10" spans="1:977" s="5" customFormat="1" ht="3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 t="str">
        <f>IF([1]OsnPodaci!A19="","",[1]OsnPodaci!A19)</f>
        <v>46.74</v>
      </c>
      <c r="W10" s="4"/>
      <c r="X10" s="6"/>
      <c r="Y10" s="6"/>
      <c r="Z10" s="6"/>
      <c r="AA10" s="6"/>
      <c r="AB10" s="6"/>
      <c r="AC10" s="6"/>
      <c r="AD10" s="6"/>
      <c r="AE10" s="6"/>
      <c r="AF10" s="6"/>
      <c r="AG10" s="13" t="str">
        <f>IF([1]OsnPodaci!A23="","",[1]OsnPodaci!A23)</f>
        <v>1401021120082943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4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</row>
    <row r="11" spans="1:977" s="12" customFormat="1" ht="35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V11" s="11"/>
      <c r="W11" s="11"/>
      <c r="X11" s="21"/>
      <c r="Y11" s="10"/>
      <c r="Z11" s="10"/>
      <c r="AA11" s="10"/>
      <c r="AB11" s="10"/>
      <c r="AC11" s="10"/>
      <c r="AD11" s="10"/>
      <c r="AE11" s="10"/>
      <c r="AF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</row>
    <row r="12" spans="1:977" s="27" customFormat="1" ht="60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3"/>
      <c r="W12" s="24"/>
      <c r="X12" s="24"/>
      <c r="Y12" s="25"/>
      <c r="Z12" s="25"/>
      <c r="AA12" s="23"/>
      <c r="AB12" s="23"/>
      <c r="AC12" s="25"/>
      <c r="AD12" s="24"/>
      <c r="AE12" s="24"/>
      <c r="AF12" s="26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</row>
    <row r="13" spans="1:977" s="27" customFormat="1" ht="123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  <c r="V13" s="23"/>
      <c r="W13" s="23"/>
      <c r="X13" s="23"/>
      <c r="Y13" s="26"/>
      <c r="Z13" s="26"/>
      <c r="AA13" s="23"/>
      <c r="AB13" s="23"/>
      <c r="AC13" s="26"/>
      <c r="AD13" s="26"/>
      <c r="AE13" s="26"/>
      <c r="AF13" s="28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</row>
    <row r="14" spans="1:977" s="27" customFormat="1" ht="57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9" t="s">
        <v>9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</row>
    <row r="15" spans="1:977" s="27" customFormat="1" ht="57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0" t="str">
        <f>IF([1]OsnPodaci!B58="","Unijeti interval izvještavanja.","za period koji završava na dan "&amp;TEXT([1]OsnPodaci!B58,"dd.mm.yyyy.")&amp;" godine")</f>
        <v>za period koji završava na dan 30.06.2022. godine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</row>
    <row r="16" spans="1:977" s="31" customFormat="1" ht="167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977" s="31" customFormat="1" ht="7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977" s="27" customFormat="1" ht="131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2"/>
      <c r="V18" s="33"/>
      <c r="X18" s="33"/>
      <c r="Y18" s="3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</row>
    <row r="19" spans="1:977" s="36" customFormat="1" ht="33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4" t="s">
        <v>10</v>
      </c>
      <c r="V19" s="35"/>
      <c r="Y19" s="37"/>
      <c r="Z19" s="37" t="s">
        <v>11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</row>
    <row r="20" spans="1:977" s="36" customFormat="1" ht="33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8" t="str">
        <f>IF([1]OsnPodaci!A10="","",[1]OsnPodaci!A10)</f>
        <v>Zenica</v>
      </c>
      <c r="V20" s="6"/>
      <c r="Y20" s="6"/>
      <c r="Z20" s="39" t="str">
        <f>IF([1]OsnPodaci!A68="","",LEFT([1]OsnPodaci!A68,FIND(";",[1]OsnPodaci!A68,1)-1))</f>
        <v>Beganović (Nesib) Jasmin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</row>
    <row r="21" spans="1:977" s="36" customFormat="1" ht="33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/>
      <c r="V21" s="6"/>
      <c r="Y21" s="39"/>
      <c r="Z21" s="37" t="s">
        <v>12</v>
      </c>
      <c r="AC21" s="6"/>
      <c r="AD21" s="6"/>
      <c r="AE21" s="6"/>
      <c r="AF21" s="6"/>
      <c r="AG21" s="40" t="s">
        <v>13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</row>
    <row r="22" spans="1:977" s="36" customFormat="1" ht="33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/>
      <c r="V22" s="39"/>
      <c r="Y22" s="37"/>
      <c r="Z22" s="41" t="str">
        <f>IF([1]OsnPodaci!A68="","",MID([1]OsnPodaci!A68,FIND("licenca br.",[1]OsnPodaci!A68,1)+11,15))</f>
        <v xml:space="preserve"> CR-5311/5</v>
      </c>
      <c r="AC22" s="6"/>
      <c r="AD22" s="6"/>
      <c r="AE22" s="6"/>
      <c r="AF22" s="6"/>
      <c r="AG22" s="42" t="str">
        <f>IF(OR([1]OsnPodaci!A35="",[1]OsnPodaci!B35=""),"",[1]OsnPodaci!A35&amp;" "&amp;[1]OsnPodaci!B35)</f>
        <v>RASIM MULIĆ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</row>
    <row r="23" spans="1:977" s="36" customFormat="1" ht="33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3" t="s">
        <v>14</v>
      </c>
      <c r="V23" s="35"/>
      <c r="Y23" s="6"/>
      <c r="Z23" s="37" t="s">
        <v>15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</row>
    <row r="24" spans="1:977" s="38" customFormat="1" ht="33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44" t="str">
        <f>IF([1]OsnPodaci!D58="","",TEXT([1]OsnPodaci!D58,"dd.mm.yyyy."))</f>
        <v>15.07.2022.</v>
      </c>
      <c r="V24" s="6"/>
      <c r="Y24" s="39"/>
      <c r="Z24" s="45" t="str">
        <f>IF(LEN([1]OsnPodaci!B71)=8,TEXT([1]OsnPodaci!B71,"\000\/000-000"),IF(LEN([1]OsnPodaci!B71)=9,TEXT([1]OsnPodaci!B71,"\0??\/000-0000"),"-"))</f>
        <v>061/451-939</v>
      </c>
      <c r="AC24" s="6"/>
      <c r="AD24" s="6"/>
      <c r="AE24" s="6"/>
      <c r="AF24" s="6"/>
      <c r="AG24" s="6"/>
    </row>
    <row r="25" spans="1:977" s="38" customFormat="1" ht="33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6"/>
      <c r="X25" s="6"/>
      <c r="Y25" s="37"/>
      <c r="AC25" s="6"/>
      <c r="AD25" s="6"/>
      <c r="AE25" s="6"/>
      <c r="AF25" s="6"/>
      <c r="AG25" s="6"/>
    </row>
    <row r="26" spans="1:977" s="38" customFormat="1" ht="33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977" s="38" customFormat="1" ht="27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977" s="51" customFormat="1" ht="49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 t="str">
        <f>IF(K72&amp;L72&amp;M72&amp;N72&amp;O72&amp;P72&amp;Q72&amp;R72&amp;S72&amp;T72="","Obrazac prazan - unesite cifru na barem jednu poziciju.","Kontrolni broj: "&amp;MID(AC28,2,LEN(AC28)-2))</f>
        <v>Kontrolni broj: 18776792174338</v>
      </c>
      <c r="V28" s="49"/>
      <c r="W28" s="50"/>
      <c r="Y28" s="50"/>
      <c r="Z28" s="52" t="s">
        <v>16</v>
      </c>
      <c r="AC28" s="53" t="str">
        <f>"*"&amp;'[1]#Konverter'!AD10&amp;K72&amp;L72&amp;M72&amp;N72&amp;O72&amp;P72&amp;Q72&amp;R72&amp;S72&amp;T72&amp;"*"</f>
        <v>*18776792174338*</v>
      </c>
      <c r="AD28" s="53"/>
      <c r="AE28" s="53"/>
      <c r="AF28" s="53"/>
      <c r="AG28" s="53"/>
      <c r="AH28" s="54"/>
      <c r="AI28" s="54"/>
      <c r="AJ28" s="54"/>
      <c r="AK28" s="54"/>
    </row>
    <row r="29" spans="1:977" ht="40.5">
      <c r="U29" s="56" t="s">
        <v>9</v>
      </c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977" ht="33.75">
      <c r="U30" s="59" t="str">
        <f>IF([1]OsnPodaci!B58="","Unijeti interval izvještavanja.","za period koji se završava na dan "&amp;TEXT([1]OsnPodaci!B58,"dd.mm.yyyy.")&amp;" godine")</f>
        <v>za period koji se završava na dan 30.06.2022. godine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977" ht="33.75" customHeight="1">
      <c r="U31" s="60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977" s="68" customFormat="1" ht="39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 t="s">
        <v>17</v>
      </c>
      <c r="V32" s="63"/>
      <c r="W32" s="64" t="s">
        <v>18</v>
      </c>
      <c r="X32" s="63" t="s">
        <v>19</v>
      </c>
      <c r="Y32" s="63"/>
      <c r="Z32" s="63"/>
      <c r="AA32" s="63"/>
      <c r="AB32" s="63"/>
      <c r="AC32" s="63"/>
      <c r="AD32" s="65" t="s">
        <v>20</v>
      </c>
      <c r="AE32" s="65" t="s">
        <v>21</v>
      </c>
      <c r="AF32" s="65" t="s">
        <v>22</v>
      </c>
      <c r="AG32" s="65" t="s">
        <v>23</v>
      </c>
      <c r="AH32" s="66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  <c r="IW32" s="67"/>
      <c r="IX32" s="67"/>
      <c r="IY32" s="67"/>
      <c r="IZ32" s="67"/>
      <c r="JA32" s="67"/>
      <c r="JB32" s="67"/>
      <c r="JC32" s="67"/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7"/>
      <c r="JV32" s="67"/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7"/>
      <c r="KO32" s="67"/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7"/>
      <c r="LH32" s="67"/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7"/>
      <c r="MA32" s="67"/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7"/>
      <c r="MT32" s="67"/>
      <c r="MU32" s="67"/>
      <c r="MV32" s="67"/>
      <c r="MW32" s="67"/>
      <c r="MX32" s="67"/>
      <c r="MY32" s="67"/>
      <c r="MZ32" s="67"/>
      <c r="NA32" s="67"/>
      <c r="NB32" s="67"/>
      <c r="NC32" s="67"/>
      <c r="ND32" s="67"/>
      <c r="NE32" s="67"/>
      <c r="NF32" s="67"/>
      <c r="NG32" s="67"/>
      <c r="NH32" s="67"/>
      <c r="NI32" s="67"/>
      <c r="NJ32" s="67"/>
      <c r="NK32" s="67"/>
      <c r="NL32" s="67"/>
      <c r="NM32" s="67"/>
      <c r="NN32" s="67"/>
      <c r="NO32" s="67"/>
      <c r="NP32" s="67"/>
      <c r="NQ32" s="67"/>
      <c r="NR32" s="67"/>
      <c r="NS32" s="67"/>
      <c r="NT32" s="67"/>
      <c r="NU32" s="67"/>
      <c r="NV32" s="67"/>
      <c r="NW32" s="67"/>
      <c r="NX32" s="67"/>
      <c r="NY32" s="67"/>
      <c r="NZ32" s="67"/>
      <c r="OA32" s="67"/>
      <c r="OB32" s="67"/>
      <c r="OC32" s="67"/>
      <c r="OD32" s="67"/>
      <c r="OE32" s="67"/>
      <c r="OF32" s="67"/>
      <c r="OG32" s="67"/>
      <c r="OH32" s="67"/>
      <c r="OI32" s="67"/>
      <c r="OJ32" s="67"/>
      <c r="OK32" s="67"/>
      <c r="OL32" s="67"/>
      <c r="OM32" s="67"/>
      <c r="ON32" s="67"/>
      <c r="OO32" s="67"/>
      <c r="OP32" s="67"/>
      <c r="OQ32" s="67"/>
      <c r="OR32" s="67"/>
      <c r="OS32" s="67"/>
      <c r="OT32" s="67"/>
      <c r="OU32" s="67"/>
      <c r="OV32" s="67"/>
      <c r="OW32" s="67"/>
      <c r="OX32" s="67"/>
      <c r="OY32" s="67"/>
      <c r="OZ32" s="67"/>
      <c r="PA32" s="67"/>
      <c r="PB32" s="67"/>
      <c r="PC32" s="67"/>
      <c r="PD32" s="67"/>
      <c r="PE32" s="67"/>
      <c r="PF32" s="67"/>
      <c r="PG32" s="67"/>
      <c r="PH32" s="67"/>
      <c r="PI32" s="67"/>
      <c r="PJ32" s="67"/>
      <c r="PK32" s="67"/>
      <c r="PL32" s="67"/>
      <c r="PM32" s="67"/>
      <c r="PN32" s="67"/>
      <c r="PO32" s="67"/>
      <c r="PP32" s="67"/>
      <c r="PQ32" s="67"/>
      <c r="PR32" s="67"/>
      <c r="PS32" s="67"/>
      <c r="PT32" s="67"/>
      <c r="PU32" s="67"/>
      <c r="PV32" s="67"/>
      <c r="PW32" s="67"/>
      <c r="PX32" s="67"/>
      <c r="PY32" s="67"/>
      <c r="PZ32" s="67"/>
      <c r="QA32" s="67"/>
      <c r="QB32" s="67"/>
      <c r="QC32" s="67"/>
      <c r="QD32" s="67"/>
      <c r="QE32" s="67"/>
      <c r="QF32" s="67"/>
      <c r="QG32" s="67"/>
      <c r="QH32" s="67"/>
      <c r="QI32" s="67"/>
      <c r="QJ32" s="67"/>
      <c r="QK32" s="67"/>
      <c r="QL32" s="67"/>
      <c r="QM32" s="67"/>
      <c r="QN32" s="67"/>
      <c r="QO32" s="67"/>
      <c r="QP32" s="67"/>
      <c r="QQ32" s="67"/>
      <c r="QR32" s="67"/>
      <c r="QS32" s="67"/>
      <c r="QT32" s="67"/>
      <c r="QU32" s="67"/>
      <c r="QV32" s="67"/>
      <c r="QW32" s="67"/>
      <c r="QX32" s="67"/>
      <c r="QY32" s="67"/>
      <c r="QZ32" s="67"/>
      <c r="RA32" s="67"/>
      <c r="RB32" s="67"/>
      <c r="RC32" s="67"/>
      <c r="RD32" s="67"/>
      <c r="RE32" s="67"/>
      <c r="RF32" s="67"/>
      <c r="RG32" s="67"/>
      <c r="RH32" s="67"/>
      <c r="RI32" s="67"/>
      <c r="RJ32" s="67"/>
      <c r="RK32" s="67"/>
      <c r="RL32" s="67"/>
      <c r="RM32" s="67"/>
      <c r="RN32" s="67"/>
      <c r="RO32" s="67"/>
      <c r="RP32" s="67"/>
      <c r="RQ32" s="67"/>
      <c r="RR32" s="67"/>
      <c r="RS32" s="67"/>
      <c r="RT32" s="67"/>
      <c r="RU32" s="67"/>
      <c r="RV32" s="67"/>
      <c r="RW32" s="67"/>
      <c r="RX32" s="67"/>
      <c r="RY32" s="67"/>
      <c r="RZ32" s="67"/>
      <c r="SA32" s="67"/>
      <c r="SB32" s="67"/>
      <c r="SC32" s="67"/>
      <c r="SD32" s="67"/>
      <c r="SE32" s="67"/>
      <c r="SF32" s="67"/>
      <c r="SG32" s="67"/>
      <c r="SH32" s="67"/>
      <c r="SI32" s="67"/>
      <c r="SJ32" s="67"/>
      <c r="SK32" s="67"/>
      <c r="SL32" s="67"/>
      <c r="SM32" s="67"/>
      <c r="SN32" s="67"/>
      <c r="SO32" s="67"/>
      <c r="SP32" s="67"/>
      <c r="SQ32" s="67"/>
      <c r="SR32" s="67"/>
      <c r="SS32" s="67"/>
      <c r="ST32" s="67"/>
      <c r="SU32" s="67"/>
      <c r="SV32" s="67"/>
      <c r="SW32" s="67"/>
      <c r="SX32" s="67"/>
      <c r="SY32" s="67"/>
      <c r="SZ32" s="67"/>
      <c r="TA32" s="67"/>
      <c r="TB32" s="67"/>
      <c r="TC32" s="67"/>
      <c r="TD32" s="67"/>
      <c r="TE32" s="67"/>
      <c r="TF32" s="67"/>
      <c r="TG32" s="67"/>
      <c r="TH32" s="67"/>
      <c r="TI32" s="67"/>
      <c r="TJ32" s="67"/>
      <c r="TK32" s="67"/>
      <c r="TL32" s="67"/>
      <c r="TM32" s="67"/>
      <c r="TN32" s="67"/>
      <c r="TO32" s="67"/>
      <c r="TP32" s="67"/>
      <c r="TQ32" s="67"/>
      <c r="TR32" s="67"/>
      <c r="TS32" s="67"/>
      <c r="TT32" s="67"/>
      <c r="TU32" s="67"/>
      <c r="TV32" s="67"/>
      <c r="TW32" s="67"/>
      <c r="TX32" s="67"/>
      <c r="TY32" s="67"/>
      <c r="TZ32" s="67"/>
      <c r="UA32" s="67"/>
      <c r="UB32" s="67"/>
      <c r="UC32" s="67"/>
      <c r="UD32" s="67"/>
      <c r="UE32" s="67"/>
      <c r="UF32" s="67"/>
      <c r="UG32" s="67"/>
      <c r="UH32" s="67"/>
      <c r="UI32" s="67"/>
      <c r="UJ32" s="67"/>
      <c r="UK32" s="67"/>
      <c r="UL32" s="67"/>
      <c r="UM32" s="67"/>
      <c r="UN32" s="67"/>
      <c r="UO32" s="67"/>
      <c r="UP32" s="67"/>
      <c r="UQ32" s="67"/>
      <c r="UR32" s="67"/>
      <c r="US32" s="67"/>
      <c r="UT32" s="67"/>
      <c r="UU32" s="67"/>
      <c r="UV32" s="67"/>
      <c r="UW32" s="67"/>
      <c r="UX32" s="67"/>
      <c r="UY32" s="67"/>
      <c r="UZ32" s="67"/>
      <c r="VA32" s="67"/>
      <c r="VB32" s="67"/>
      <c r="VC32" s="67"/>
      <c r="VD32" s="67"/>
      <c r="VE32" s="67"/>
      <c r="VF32" s="67"/>
      <c r="VG32" s="67"/>
      <c r="VH32" s="67"/>
      <c r="VI32" s="67"/>
      <c r="VJ32" s="67"/>
      <c r="VK32" s="67"/>
      <c r="VL32" s="67"/>
      <c r="VM32" s="67"/>
      <c r="VN32" s="67"/>
      <c r="VO32" s="67"/>
      <c r="VP32" s="67"/>
      <c r="VQ32" s="67"/>
      <c r="VR32" s="67"/>
      <c r="VS32" s="67"/>
      <c r="VT32" s="67"/>
      <c r="VU32" s="67"/>
      <c r="VV32" s="67"/>
      <c r="VW32" s="67"/>
      <c r="VX32" s="67"/>
      <c r="VY32" s="67"/>
      <c r="VZ32" s="67"/>
      <c r="WA32" s="67"/>
      <c r="WB32" s="67"/>
      <c r="WC32" s="67"/>
      <c r="WD32" s="67"/>
      <c r="WE32" s="67"/>
      <c r="WF32" s="67"/>
      <c r="WG32" s="67"/>
      <c r="WH32" s="67"/>
      <c r="WI32" s="67"/>
      <c r="WJ32" s="67"/>
      <c r="WK32" s="67"/>
      <c r="WL32" s="67"/>
      <c r="WM32" s="67"/>
      <c r="WN32" s="67"/>
      <c r="WO32" s="67"/>
      <c r="WP32" s="67"/>
      <c r="WQ32" s="67"/>
      <c r="WR32" s="67"/>
      <c r="WS32" s="67"/>
      <c r="WT32" s="67"/>
      <c r="WU32" s="67"/>
      <c r="WV32" s="67"/>
      <c r="WW32" s="67"/>
      <c r="WX32" s="67"/>
      <c r="WY32" s="67"/>
      <c r="WZ32" s="67"/>
      <c r="XA32" s="67"/>
      <c r="XB32" s="67"/>
      <c r="XC32" s="67"/>
      <c r="XD32" s="67"/>
      <c r="XE32" s="67"/>
      <c r="XF32" s="67"/>
      <c r="XG32" s="67"/>
      <c r="XH32" s="67"/>
      <c r="XI32" s="67"/>
      <c r="XJ32" s="67"/>
      <c r="XK32" s="67"/>
      <c r="XL32" s="67"/>
      <c r="XM32" s="67"/>
      <c r="XN32" s="67"/>
      <c r="XO32" s="67"/>
      <c r="XP32" s="67"/>
      <c r="XQ32" s="67"/>
      <c r="XR32" s="67"/>
      <c r="XS32" s="67"/>
      <c r="XT32" s="67"/>
      <c r="XU32" s="67"/>
      <c r="XV32" s="67"/>
      <c r="XW32" s="67"/>
      <c r="XX32" s="67"/>
      <c r="XY32" s="67"/>
      <c r="XZ32" s="67"/>
      <c r="YA32" s="67"/>
      <c r="YB32" s="67"/>
      <c r="YC32" s="67"/>
      <c r="YD32" s="67"/>
      <c r="YE32" s="67"/>
      <c r="YF32" s="67"/>
      <c r="YG32" s="67"/>
      <c r="YH32" s="67"/>
      <c r="YI32" s="67"/>
      <c r="YJ32" s="67"/>
      <c r="YK32" s="67"/>
      <c r="YL32" s="67"/>
      <c r="YM32" s="67"/>
      <c r="YN32" s="67"/>
      <c r="YO32" s="67"/>
      <c r="YP32" s="67"/>
      <c r="YQ32" s="67"/>
      <c r="YR32" s="67"/>
      <c r="YS32" s="67"/>
      <c r="YT32" s="67"/>
      <c r="YU32" s="67"/>
      <c r="YV32" s="67"/>
      <c r="YW32" s="67"/>
      <c r="YX32" s="67"/>
      <c r="YY32" s="67"/>
      <c r="YZ32" s="67"/>
      <c r="ZA32" s="67"/>
      <c r="ZB32" s="67"/>
      <c r="ZC32" s="67"/>
      <c r="ZD32" s="67"/>
      <c r="ZE32" s="67"/>
      <c r="ZF32" s="67"/>
      <c r="ZG32" s="67"/>
      <c r="ZH32" s="67"/>
      <c r="ZI32" s="67"/>
      <c r="ZJ32" s="67"/>
      <c r="ZK32" s="67"/>
      <c r="ZL32" s="67"/>
      <c r="ZM32" s="67"/>
      <c r="ZN32" s="67"/>
      <c r="ZO32" s="67"/>
      <c r="ZP32" s="67"/>
      <c r="ZQ32" s="67"/>
      <c r="ZR32" s="67"/>
      <c r="ZS32" s="67"/>
      <c r="ZT32" s="67"/>
      <c r="ZU32" s="67"/>
      <c r="ZV32" s="67"/>
      <c r="ZW32" s="67"/>
      <c r="ZX32" s="67"/>
      <c r="ZY32" s="67"/>
      <c r="ZZ32" s="67"/>
      <c r="AAA32" s="67"/>
      <c r="AAB32" s="67"/>
      <c r="AAC32" s="67"/>
      <c r="AAD32" s="67"/>
      <c r="AAE32" s="67"/>
      <c r="AAF32" s="67"/>
      <c r="AAG32" s="67"/>
      <c r="AAH32" s="67"/>
      <c r="AAI32" s="67"/>
      <c r="AAJ32" s="67"/>
      <c r="AAK32" s="67"/>
      <c r="AAL32" s="67"/>
      <c r="AAM32" s="67"/>
      <c r="AAN32" s="67"/>
      <c r="AAO32" s="67"/>
      <c r="AAP32" s="67"/>
      <c r="AAQ32" s="67"/>
      <c r="AAR32" s="67"/>
      <c r="AAS32" s="67"/>
      <c r="AAT32" s="67"/>
      <c r="AAU32" s="67"/>
      <c r="AAV32" s="67"/>
      <c r="AAW32" s="67"/>
      <c r="AAX32" s="67"/>
      <c r="AAY32" s="67"/>
      <c r="AAZ32" s="67"/>
      <c r="ABA32" s="67"/>
      <c r="ABB32" s="67"/>
      <c r="ABC32" s="67"/>
      <c r="ABD32" s="67"/>
      <c r="ABE32" s="67"/>
      <c r="ABF32" s="67"/>
      <c r="ABG32" s="67"/>
      <c r="ABH32" s="67"/>
      <c r="ABI32" s="67"/>
      <c r="ABJ32" s="67"/>
      <c r="ABK32" s="67"/>
      <c r="ABL32" s="67"/>
      <c r="ABM32" s="67"/>
      <c r="ABN32" s="67"/>
      <c r="ABO32" s="67"/>
      <c r="ABP32" s="67"/>
      <c r="ABQ32" s="67"/>
      <c r="ABR32" s="67"/>
      <c r="ABS32" s="67"/>
      <c r="ABT32" s="67"/>
      <c r="ABU32" s="67"/>
      <c r="ABV32" s="67"/>
      <c r="ABW32" s="67"/>
      <c r="ABX32" s="67"/>
      <c r="ABY32" s="67"/>
      <c r="ABZ32" s="67"/>
      <c r="ACA32" s="67"/>
      <c r="ACB32" s="67"/>
      <c r="ACC32" s="67"/>
      <c r="ACD32" s="67"/>
      <c r="ACE32" s="67"/>
      <c r="ACF32" s="67"/>
      <c r="ACG32" s="67"/>
      <c r="ACH32" s="67"/>
      <c r="ACI32" s="67"/>
      <c r="ACJ32" s="67"/>
      <c r="ACK32" s="67"/>
      <c r="ACL32" s="67"/>
      <c r="ACM32" s="67"/>
      <c r="ACN32" s="67"/>
      <c r="ACO32" s="67"/>
      <c r="ACP32" s="67"/>
      <c r="ACQ32" s="67"/>
      <c r="ACR32" s="67"/>
      <c r="ACS32" s="67"/>
      <c r="ACT32" s="67"/>
      <c r="ACU32" s="67"/>
      <c r="ACV32" s="67"/>
      <c r="ACW32" s="67"/>
      <c r="ACX32" s="67"/>
      <c r="ACY32" s="67"/>
      <c r="ACZ32" s="67"/>
      <c r="ADA32" s="67"/>
      <c r="ADB32" s="67"/>
      <c r="ADC32" s="67"/>
      <c r="ADD32" s="67"/>
      <c r="ADE32" s="67"/>
      <c r="ADF32" s="67"/>
      <c r="ADG32" s="67"/>
      <c r="ADH32" s="67"/>
      <c r="ADI32" s="67"/>
      <c r="ADJ32" s="67"/>
      <c r="ADK32" s="67"/>
      <c r="ADL32" s="67"/>
      <c r="ADM32" s="67"/>
      <c r="ADN32" s="67"/>
      <c r="ADO32" s="67"/>
      <c r="ADP32" s="67"/>
      <c r="ADQ32" s="67"/>
      <c r="ADR32" s="67"/>
      <c r="ADS32" s="67"/>
      <c r="ADT32" s="67"/>
      <c r="ADU32" s="67"/>
      <c r="ADV32" s="67"/>
      <c r="ADW32" s="67"/>
      <c r="ADX32" s="67"/>
      <c r="ADY32" s="67"/>
      <c r="ADZ32" s="67"/>
      <c r="AEA32" s="67"/>
      <c r="AEB32" s="67"/>
      <c r="AEC32" s="67"/>
      <c r="AED32" s="67"/>
      <c r="AEE32" s="67"/>
      <c r="AEF32" s="67"/>
      <c r="AEG32" s="67"/>
      <c r="AEH32" s="67"/>
      <c r="AEI32" s="67"/>
      <c r="AEJ32" s="67"/>
      <c r="AEK32" s="67"/>
      <c r="AEL32" s="67"/>
      <c r="AEM32" s="67"/>
      <c r="AEN32" s="67"/>
      <c r="AEO32" s="67"/>
      <c r="AEP32" s="67"/>
      <c r="AEQ32" s="67"/>
      <c r="AER32" s="67"/>
      <c r="AES32" s="67"/>
      <c r="AET32" s="67"/>
      <c r="AEU32" s="67"/>
      <c r="AEV32" s="67"/>
      <c r="AEW32" s="67"/>
      <c r="AEX32" s="67"/>
      <c r="AEY32" s="67"/>
      <c r="AEZ32" s="67"/>
      <c r="AFA32" s="67"/>
      <c r="AFB32" s="67"/>
      <c r="AFC32" s="67"/>
      <c r="AFD32" s="67"/>
      <c r="AFE32" s="67"/>
      <c r="AFF32" s="67"/>
      <c r="AFG32" s="67"/>
      <c r="AFH32" s="67"/>
      <c r="AFI32" s="67"/>
      <c r="AFJ32" s="67"/>
      <c r="AFK32" s="67"/>
      <c r="AFL32" s="67"/>
      <c r="AFM32" s="67"/>
      <c r="AFN32" s="67"/>
      <c r="AFO32" s="67"/>
      <c r="AFP32" s="67"/>
      <c r="AFQ32" s="67"/>
      <c r="AFR32" s="67"/>
      <c r="AFS32" s="67"/>
      <c r="AFT32" s="67"/>
      <c r="AFU32" s="67"/>
      <c r="AFV32" s="67"/>
      <c r="AFW32" s="67"/>
      <c r="AFX32" s="67"/>
      <c r="AFY32" s="67"/>
      <c r="AFZ32" s="67"/>
      <c r="AGA32" s="67"/>
      <c r="AGB32" s="67"/>
      <c r="AGC32" s="67"/>
      <c r="AGD32" s="67"/>
      <c r="AGE32" s="67"/>
      <c r="AGF32" s="67"/>
      <c r="AGG32" s="67"/>
      <c r="AGH32" s="67"/>
      <c r="AGI32" s="67"/>
      <c r="AGJ32" s="67"/>
      <c r="AGK32" s="67"/>
      <c r="AGL32" s="67"/>
      <c r="AGM32" s="67"/>
      <c r="AGN32" s="67"/>
      <c r="AGO32" s="67"/>
      <c r="AGP32" s="67"/>
      <c r="AGQ32" s="67"/>
      <c r="AGR32" s="67"/>
      <c r="AGS32" s="67"/>
      <c r="AGT32" s="67"/>
      <c r="AGU32" s="67"/>
      <c r="AGV32" s="67"/>
      <c r="AGW32" s="67"/>
      <c r="AGX32" s="67"/>
      <c r="AGY32" s="67"/>
      <c r="AGZ32" s="67"/>
      <c r="AHA32" s="67"/>
      <c r="AHB32" s="67"/>
      <c r="AHC32" s="67"/>
      <c r="AHD32" s="67"/>
      <c r="AHE32" s="67"/>
      <c r="AHF32" s="67"/>
      <c r="AHG32" s="67"/>
      <c r="AHH32" s="67"/>
      <c r="AHI32" s="67"/>
      <c r="AHJ32" s="67"/>
      <c r="AHK32" s="67"/>
      <c r="AHL32" s="67"/>
      <c r="AHM32" s="67"/>
      <c r="AHN32" s="67"/>
      <c r="AHO32" s="67"/>
      <c r="AHP32" s="67"/>
      <c r="AHQ32" s="67"/>
      <c r="AHR32" s="67"/>
      <c r="AHS32" s="67"/>
      <c r="AHT32" s="67"/>
      <c r="AHU32" s="67"/>
      <c r="AHV32" s="67"/>
      <c r="AHW32" s="67"/>
      <c r="AHX32" s="67"/>
      <c r="AHY32" s="67"/>
      <c r="AHZ32" s="67"/>
      <c r="AIA32" s="67"/>
      <c r="AIB32" s="67"/>
      <c r="AIC32" s="67"/>
      <c r="AID32" s="67"/>
      <c r="AIE32" s="67"/>
      <c r="AIF32" s="67"/>
      <c r="AIG32" s="67"/>
      <c r="AIH32" s="67"/>
      <c r="AII32" s="67"/>
      <c r="AIJ32" s="67"/>
      <c r="AIK32" s="67"/>
      <c r="AIL32" s="67"/>
      <c r="AIM32" s="67"/>
      <c r="AIN32" s="67"/>
      <c r="AIO32" s="67"/>
      <c r="AIP32" s="67"/>
      <c r="AIQ32" s="67"/>
      <c r="AIR32" s="67"/>
      <c r="AIS32" s="67"/>
      <c r="AIT32" s="67"/>
      <c r="AIU32" s="67"/>
      <c r="AIV32" s="67"/>
      <c r="AIW32" s="67"/>
      <c r="AIX32" s="67"/>
      <c r="AIY32" s="67"/>
      <c r="AIZ32" s="67"/>
      <c r="AJA32" s="67"/>
      <c r="AJB32" s="67"/>
      <c r="AJC32" s="67"/>
      <c r="AJD32" s="67"/>
      <c r="AJE32" s="67"/>
      <c r="AJF32" s="67"/>
      <c r="AJG32" s="67"/>
      <c r="AJH32" s="67"/>
      <c r="AJI32" s="67"/>
      <c r="AJJ32" s="67"/>
      <c r="AJK32" s="67"/>
      <c r="AJL32" s="67"/>
      <c r="AJM32" s="67"/>
      <c r="AJN32" s="67"/>
      <c r="AJO32" s="67"/>
      <c r="AJP32" s="67"/>
      <c r="AJQ32" s="67"/>
      <c r="AJR32" s="67"/>
      <c r="AJS32" s="67"/>
      <c r="AJT32" s="67"/>
      <c r="AJU32" s="67"/>
      <c r="AJV32" s="67"/>
      <c r="AJW32" s="67"/>
      <c r="AJX32" s="67"/>
      <c r="AJY32" s="67"/>
      <c r="AJZ32" s="67"/>
      <c r="AKA32" s="67"/>
      <c r="AKB32" s="67"/>
      <c r="AKC32" s="67"/>
      <c r="AKD32" s="67"/>
      <c r="AKE32" s="67"/>
      <c r="AKF32" s="67"/>
      <c r="AKG32" s="67"/>
      <c r="AKH32" s="67"/>
      <c r="AKI32" s="67"/>
      <c r="AKJ32" s="67"/>
      <c r="AKK32" s="67"/>
      <c r="AKL32" s="67"/>
      <c r="AKM32" s="67"/>
      <c r="AKN32" s="67"/>
      <c r="AKO32" s="67"/>
    </row>
    <row r="33" spans="1:977" s="66" customFormat="1" ht="89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63"/>
      <c r="W33" s="64"/>
      <c r="X33" s="69" t="s">
        <v>24</v>
      </c>
      <c r="Y33" s="65" t="s">
        <v>25</v>
      </c>
      <c r="Z33" s="63" t="s">
        <v>26</v>
      </c>
      <c r="AA33" s="65" t="s">
        <v>27</v>
      </c>
      <c r="AB33" s="65" t="s">
        <v>28</v>
      </c>
      <c r="AC33" s="65" t="s">
        <v>29</v>
      </c>
      <c r="AD33" s="65"/>
      <c r="AE33" s="65"/>
      <c r="AF33" s="65"/>
      <c r="AG33" s="65"/>
    </row>
    <row r="34" spans="1:977" s="66" customFormat="1" ht="12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63"/>
      <c r="W34" s="64"/>
      <c r="X34" s="70" t="s">
        <v>30</v>
      </c>
      <c r="Y34" s="65"/>
      <c r="Z34" s="63"/>
      <c r="AA34" s="65"/>
      <c r="AB34" s="65"/>
      <c r="AC34" s="65"/>
      <c r="AD34" s="65"/>
      <c r="AE34" s="65"/>
      <c r="AF34" s="65"/>
      <c r="AG34" s="65"/>
    </row>
    <row r="35" spans="1:977" s="68" customFormat="1" ht="89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63"/>
      <c r="W35" s="64"/>
      <c r="X35" s="71" t="s">
        <v>31</v>
      </c>
      <c r="Y35" s="65"/>
      <c r="Z35" s="63"/>
      <c r="AA35" s="65"/>
      <c r="AB35" s="65"/>
      <c r="AC35" s="65"/>
      <c r="AD35" s="65"/>
      <c r="AE35" s="65"/>
      <c r="AF35" s="65"/>
      <c r="AG35" s="65"/>
      <c r="AH35" s="66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  <c r="IU35" s="67"/>
      <c r="IV35" s="67"/>
      <c r="IW35" s="67"/>
      <c r="IX35" s="67"/>
      <c r="IY35" s="67"/>
      <c r="IZ35" s="67"/>
      <c r="JA35" s="67"/>
      <c r="JB35" s="67"/>
      <c r="JC35" s="67"/>
      <c r="JD35" s="67"/>
      <c r="JE35" s="67"/>
      <c r="JF35" s="67"/>
      <c r="JG35" s="67"/>
      <c r="JH35" s="67"/>
      <c r="JI35" s="67"/>
      <c r="JJ35" s="67"/>
      <c r="JK35" s="67"/>
      <c r="JL35" s="67"/>
      <c r="JM35" s="67"/>
      <c r="JN35" s="67"/>
      <c r="JO35" s="67"/>
      <c r="JP35" s="67"/>
      <c r="JQ35" s="67"/>
      <c r="JR35" s="67"/>
      <c r="JS35" s="67"/>
      <c r="JT35" s="67"/>
      <c r="JU35" s="67"/>
      <c r="JV35" s="67"/>
      <c r="JW35" s="67"/>
      <c r="JX35" s="67"/>
      <c r="JY35" s="67"/>
      <c r="JZ35" s="67"/>
      <c r="KA35" s="67"/>
      <c r="KB35" s="67"/>
      <c r="KC35" s="67"/>
      <c r="KD35" s="67"/>
      <c r="KE35" s="67"/>
      <c r="KF35" s="67"/>
      <c r="KG35" s="67"/>
      <c r="KH35" s="67"/>
      <c r="KI35" s="67"/>
      <c r="KJ35" s="67"/>
      <c r="KK35" s="67"/>
      <c r="KL35" s="67"/>
      <c r="KM35" s="67"/>
      <c r="KN35" s="67"/>
      <c r="KO35" s="67"/>
      <c r="KP35" s="67"/>
      <c r="KQ35" s="67"/>
      <c r="KR35" s="67"/>
      <c r="KS35" s="67"/>
      <c r="KT35" s="67"/>
      <c r="KU35" s="67"/>
      <c r="KV35" s="67"/>
      <c r="KW35" s="67"/>
      <c r="KX35" s="67"/>
      <c r="KY35" s="67"/>
      <c r="KZ35" s="67"/>
      <c r="LA35" s="67"/>
      <c r="LB35" s="67"/>
      <c r="LC35" s="67"/>
      <c r="LD35" s="67"/>
      <c r="LE35" s="67"/>
      <c r="LF35" s="67"/>
      <c r="LG35" s="67"/>
      <c r="LH35" s="67"/>
      <c r="LI35" s="67"/>
      <c r="LJ35" s="67"/>
      <c r="LK35" s="67"/>
      <c r="LL35" s="67"/>
      <c r="LM35" s="67"/>
      <c r="LN35" s="67"/>
      <c r="LO35" s="67"/>
      <c r="LP35" s="67"/>
      <c r="LQ35" s="67"/>
      <c r="LR35" s="67"/>
      <c r="LS35" s="67"/>
      <c r="LT35" s="67"/>
      <c r="LU35" s="67"/>
      <c r="LV35" s="67"/>
      <c r="LW35" s="67"/>
      <c r="LX35" s="67"/>
      <c r="LY35" s="67"/>
      <c r="LZ35" s="67"/>
      <c r="MA35" s="67"/>
      <c r="MB35" s="67"/>
      <c r="MC35" s="67"/>
      <c r="MD35" s="67"/>
      <c r="ME35" s="67"/>
      <c r="MF35" s="67"/>
      <c r="MG35" s="67"/>
      <c r="MH35" s="67"/>
      <c r="MI35" s="67"/>
      <c r="MJ35" s="67"/>
      <c r="MK35" s="67"/>
      <c r="ML35" s="67"/>
      <c r="MM35" s="67"/>
      <c r="MN35" s="67"/>
      <c r="MO35" s="67"/>
      <c r="MP35" s="67"/>
      <c r="MQ35" s="67"/>
      <c r="MR35" s="67"/>
      <c r="MS35" s="67"/>
      <c r="MT35" s="67"/>
      <c r="MU35" s="67"/>
      <c r="MV35" s="67"/>
      <c r="MW35" s="67"/>
      <c r="MX35" s="67"/>
      <c r="MY35" s="67"/>
      <c r="MZ35" s="67"/>
      <c r="NA35" s="67"/>
      <c r="NB35" s="67"/>
      <c r="NC35" s="67"/>
      <c r="ND35" s="67"/>
      <c r="NE35" s="67"/>
      <c r="NF35" s="67"/>
      <c r="NG35" s="67"/>
      <c r="NH35" s="67"/>
      <c r="NI35" s="67"/>
      <c r="NJ35" s="67"/>
      <c r="NK35" s="67"/>
      <c r="NL35" s="67"/>
      <c r="NM35" s="67"/>
      <c r="NN35" s="67"/>
      <c r="NO35" s="67"/>
      <c r="NP35" s="67"/>
      <c r="NQ35" s="67"/>
      <c r="NR35" s="67"/>
      <c r="NS35" s="67"/>
      <c r="NT35" s="67"/>
      <c r="NU35" s="67"/>
      <c r="NV35" s="67"/>
      <c r="NW35" s="67"/>
      <c r="NX35" s="67"/>
      <c r="NY35" s="67"/>
      <c r="NZ35" s="67"/>
      <c r="OA35" s="67"/>
      <c r="OB35" s="67"/>
      <c r="OC35" s="67"/>
      <c r="OD35" s="67"/>
      <c r="OE35" s="67"/>
      <c r="OF35" s="67"/>
      <c r="OG35" s="67"/>
      <c r="OH35" s="67"/>
      <c r="OI35" s="67"/>
      <c r="OJ35" s="67"/>
      <c r="OK35" s="67"/>
      <c r="OL35" s="67"/>
      <c r="OM35" s="67"/>
      <c r="ON35" s="67"/>
      <c r="OO35" s="67"/>
      <c r="OP35" s="67"/>
      <c r="OQ35" s="67"/>
      <c r="OR35" s="67"/>
      <c r="OS35" s="67"/>
      <c r="OT35" s="67"/>
      <c r="OU35" s="67"/>
      <c r="OV35" s="67"/>
      <c r="OW35" s="67"/>
      <c r="OX35" s="67"/>
      <c r="OY35" s="67"/>
      <c r="OZ35" s="67"/>
      <c r="PA35" s="67"/>
      <c r="PB35" s="67"/>
      <c r="PC35" s="67"/>
      <c r="PD35" s="67"/>
      <c r="PE35" s="67"/>
      <c r="PF35" s="67"/>
      <c r="PG35" s="67"/>
      <c r="PH35" s="67"/>
      <c r="PI35" s="67"/>
      <c r="PJ35" s="67"/>
      <c r="PK35" s="67"/>
      <c r="PL35" s="67"/>
      <c r="PM35" s="67"/>
      <c r="PN35" s="67"/>
      <c r="PO35" s="67"/>
      <c r="PP35" s="67"/>
      <c r="PQ35" s="67"/>
      <c r="PR35" s="67"/>
      <c r="PS35" s="67"/>
      <c r="PT35" s="67"/>
      <c r="PU35" s="67"/>
      <c r="PV35" s="67"/>
      <c r="PW35" s="67"/>
      <c r="PX35" s="67"/>
      <c r="PY35" s="67"/>
      <c r="PZ35" s="67"/>
      <c r="QA35" s="67"/>
      <c r="QB35" s="67"/>
      <c r="QC35" s="67"/>
      <c r="QD35" s="67"/>
      <c r="QE35" s="67"/>
      <c r="QF35" s="67"/>
      <c r="QG35" s="67"/>
      <c r="QH35" s="67"/>
      <c r="QI35" s="67"/>
      <c r="QJ35" s="67"/>
      <c r="QK35" s="67"/>
      <c r="QL35" s="67"/>
      <c r="QM35" s="67"/>
      <c r="QN35" s="67"/>
      <c r="QO35" s="67"/>
      <c r="QP35" s="67"/>
      <c r="QQ35" s="67"/>
      <c r="QR35" s="67"/>
      <c r="QS35" s="67"/>
      <c r="QT35" s="67"/>
      <c r="QU35" s="67"/>
      <c r="QV35" s="67"/>
      <c r="QW35" s="67"/>
      <c r="QX35" s="67"/>
      <c r="QY35" s="67"/>
      <c r="QZ35" s="67"/>
      <c r="RA35" s="67"/>
      <c r="RB35" s="67"/>
      <c r="RC35" s="67"/>
      <c r="RD35" s="67"/>
      <c r="RE35" s="67"/>
      <c r="RF35" s="67"/>
      <c r="RG35" s="67"/>
      <c r="RH35" s="67"/>
      <c r="RI35" s="67"/>
      <c r="RJ35" s="67"/>
      <c r="RK35" s="67"/>
      <c r="RL35" s="67"/>
      <c r="RM35" s="67"/>
      <c r="RN35" s="67"/>
      <c r="RO35" s="67"/>
      <c r="RP35" s="67"/>
      <c r="RQ35" s="67"/>
      <c r="RR35" s="67"/>
      <c r="RS35" s="67"/>
      <c r="RT35" s="67"/>
      <c r="RU35" s="67"/>
      <c r="RV35" s="67"/>
      <c r="RW35" s="67"/>
      <c r="RX35" s="67"/>
      <c r="RY35" s="67"/>
      <c r="RZ35" s="67"/>
      <c r="SA35" s="67"/>
      <c r="SB35" s="67"/>
      <c r="SC35" s="67"/>
      <c r="SD35" s="67"/>
      <c r="SE35" s="67"/>
      <c r="SF35" s="67"/>
      <c r="SG35" s="67"/>
      <c r="SH35" s="67"/>
      <c r="SI35" s="67"/>
      <c r="SJ35" s="67"/>
      <c r="SK35" s="67"/>
      <c r="SL35" s="67"/>
      <c r="SM35" s="67"/>
      <c r="SN35" s="67"/>
      <c r="SO35" s="67"/>
      <c r="SP35" s="67"/>
      <c r="SQ35" s="67"/>
      <c r="SR35" s="67"/>
      <c r="SS35" s="67"/>
      <c r="ST35" s="67"/>
      <c r="SU35" s="67"/>
      <c r="SV35" s="67"/>
      <c r="SW35" s="67"/>
      <c r="SX35" s="67"/>
      <c r="SY35" s="67"/>
      <c r="SZ35" s="67"/>
      <c r="TA35" s="67"/>
      <c r="TB35" s="67"/>
      <c r="TC35" s="67"/>
      <c r="TD35" s="67"/>
      <c r="TE35" s="67"/>
      <c r="TF35" s="67"/>
      <c r="TG35" s="67"/>
      <c r="TH35" s="67"/>
      <c r="TI35" s="67"/>
      <c r="TJ35" s="67"/>
      <c r="TK35" s="67"/>
      <c r="TL35" s="67"/>
      <c r="TM35" s="67"/>
      <c r="TN35" s="67"/>
      <c r="TO35" s="67"/>
      <c r="TP35" s="67"/>
      <c r="TQ35" s="67"/>
      <c r="TR35" s="67"/>
      <c r="TS35" s="67"/>
      <c r="TT35" s="67"/>
      <c r="TU35" s="67"/>
      <c r="TV35" s="67"/>
      <c r="TW35" s="67"/>
      <c r="TX35" s="67"/>
      <c r="TY35" s="67"/>
      <c r="TZ35" s="67"/>
      <c r="UA35" s="67"/>
      <c r="UB35" s="67"/>
      <c r="UC35" s="67"/>
      <c r="UD35" s="67"/>
      <c r="UE35" s="67"/>
      <c r="UF35" s="67"/>
      <c r="UG35" s="67"/>
      <c r="UH35" s="67"/>
      <c r="UI35" s="67"/>
      <c r="UJ35" s="67"/>
      <c r="UK35" s="67"/>
      <c r="UL35" s="67"/>
      <c r="UM35" s="67"/>
      <c r="UN35" s="67"/>
      <c r="UO35" s="67"/>
      <c r="UP35" s="67"/>
      <c r="UQ35" s="67"/>
      <c r="UR35" s="67"/>
      <c r="US35" s="67"/>
      <c r="UT35" s="67"/>
      <c r="UU35" s="67"/>
      <c r="UV35" s="67"/>
      <c r="UW35" s="67"/>
      <c r="UX35" s="67"/>
      <c r="UY35" s="67"/>
      <c r="UZ35" s="67"/>
      <c r="VA35" s="67"/>
      <c r="VB35" s="67"/>
      <c r="VC35" s="67"/>
      <c r="VD35" s="67"/>
      <c r="VE35" s="67"/>
      <c r="VF35" s="67"/>
      <c r="VG35" s="67"/>
      <c r="VH35" s="67"/>
      <c r="VI35" s="67"/>
      <c r="VJ35" s="67"/>
      <c r="VK35" s="67"/>
      <c r="VL35" s="67"/>
      <c r="VM35" s="67"/>
      <c r="VN35" s="67"/>
      <c r="VO35" s="67"/>
      <c r="VP35" s="67"/>
      <c r="VQ35" s="67"/>
      <c r="VR35" s="67"/>
      <c r="VS35" s="67"/>
      <c r="VT35" s="67"/>
      <c r="VU35" s="67"/>
      <c r="VV35" s="67"/>
      <c r="VW35" s="67"/>
      <c r="VX35" s="67"/>
      <c r="VY35" s="67"/>
      <c r="VZ35" s="67"/>
      <c r="WA35" s="67"/>
      <c r="WB35" s="67"/>
      <c r="WC35" s="67"/>
      <c r="WD35" s="67"/>
      <c r="WE35" s="67"/>
      <c r="WF35" s="67"/>
      <c r="WG35" s="67"/>
      <c r="WH35" s="67"/>
      <c r="WI35" s="67"/>
      <c r="WJ35" s="67"/>
      <c r="WK35" s="67"/>
      <c r="WL35" s="67"/>
      <c r="WM35" s="67"/>
      <c r="WN35" s="67"/>
      <c r="WO35" s="67"/>
      <c r="WP35" s="67"/>
      <c r="WQ35" s="67"/>
      <c r="WR35" s="67"/>
      <c r="WS35" s="67"/>
      <c r="WT35" s="67"/>
      <c r="WU35" s="67"/>
      <c r="WV35" s="67"/>
      <c r="WW35" s="67"/>
      <c r="WX35" s="67"/>
      <c r="WY35" s="67"/>
      <c r="WZ35" s="67"/>
      <c r="XA35" s="67"/>
      <c r="XB35" s="67"/>
      <c r="XC35" s="67"/>
      <c r="XD35" s="67"/>
      <c r="XE35" s="67"/>
      <c r="XF35" s="67"/>
      <c r="XG35" s="67"/>
      <c r="XH35" s="67"/>
      <c r="XI35" s="67"/>
      <c r="XJ35" s="67"/>
      <c r="XK35" s="67"/>
      <c r="XL35" s="67"/>
      <c r="XM35" s="67"/>
      <c r="XN35" s="67"/>
      <c r="XO35" s="67"/>
      <c r="XP35" s="67"/>
      <c r="XQ35" s="67"/>
      <c r="XR35" s="67"/>
      <c r="XS35" s="67"/>
      <c r="XT35" s="67"/>
      <c r="XU35" s="67"/>
      <c r="XV35" s="67"/>
      <c r="XW35" s="67"/>
      <c r="XX35" s="67"/>
      <c r="XY35" s="67"/>
      <c r="XZ35" s="67"/>
      <c r="YA35" s="67"/>
      <c r="YB35" s="67"/>
      <c r="YC35" s="67"/>
      <c r="YD35" s="67"/>
      <c r="YE35" s="67"/>
      <c r="YF35" s="67"/>
      <c r="YG35" s="67"/>
      <c r="YH35" s="67"/>
      <c r="YI35" s="67"/>
      <c r="YJ35" s="67"/>
      <c r="YK35" s="67"/>
      <c r="YL35" s="67"/>
      <c r="YM35" s="67"/>
      <c r="YN35" s="67"/>
      <c r="YO35" s="67"/>
      <c r="YP35" s="67"/>
      <c r="YQ35" s="67"/>
      <c r="YR35" s="67"/>
      <c r="YS35" s="67"/>
      <c r="YT35" s="67"/>
      <c r="YU35" s="67"/>
      <c r="YV35" s="67"/>
      <c r="YW35" s="67"/>
      <c r="YX35" s="67"/>
      <c r="YY35" s="67"/>
      <c r="YZ35" s="67"/>
      <c r="ZA35" s="67"/>
      <c r="ZB35" s="67"/>
      <c r="ZC35" s="67"/>
      <c r="ZD35" s="67"/>
      <c r="ZE35" s="67"/>
      <c r="ZF35" s="67"/>
      <c r="ZG35" s="67"/>
      <c r="ZH35" s="67"/>
      <c r="ZI35" s="67"/>
      <c r="ZJ35" s="67"/>
      <c r="ZK35" s="67"/>
      <c r="ZL35" s="67"/>
      <c r="ZM35" s="67"/>
      <c r="ZN35" s="67"/>
      <c r="ZO35" s="67"/>
      <c r="ZP35" s="67"/>
      <c r="ZQ35" s="67"/>
      <c r="ZR35" s="67"/>
      <c r="ZS35" s="67"/>
      <c r="ZT35" s="67"/>
      <c r="ZU35" s="67"/>
      <c r="ZV35" s="67"/>
      <c r="ZW35" s="67"/>
      <c r="ZX35" s="67"/>
      <c r="ZY35" s="67"/>
      <c r="ZZ35" s="67"/>
      <c r="AAA35" s="67"/>
      <c r="AAB35" s="67"/>
      <c r="AAC35" s="67"/>
      <c r="AAD35" s="67"/>
      <c r="AAE35" s="67"/>
      <c r="AAF35" s="67"/>
      <c r="AAG35" s="67"/>
      <c r="AAH35" s="67"/>
      <c r="AAI35" s="67"/>
      <c r="AAJ35" s="67"/>
      <c r="AAK35" s="67"/>
      <c r="AAL35" s="67"/>
      <c r="AAM35" s="67"/>
      <c r="AAN35" s="67"/>
      <c r="AAO35" s="67"/>
      <c r="AAP35" s="67"/>
      <c r="AAQ35" s="67"/>
      <c r="AAR35" s="67"/>
      <c r="AAS35" s="67"/>
      <c r="AAT35" s="67"/>
      <c r="AAU35" s="67"/>
      <c r="AAV35" s="67"/>
      <c r="AAW35" s="67"/>
      <c r="AAX35" s="67"/>
      <c r="AAY35" s="67"/>
      <c r="AAZ35" s="67"/>
      <c r="ABA35" s="67"/>
      <c r="ABB35" s="67"/>
      <c r="ABC35" s="67"/>
      <c r="ABD35" s="67"/>
      <c r="ABE35" s="67"/>
      <c r="ABF35" s="67"/>
      <c r="ABG35" s="67"/>
      <c r="ABH35" s="67"/>
      <c r="ABI35" s="67"/>
      <c r="ABJ35" s="67"/>
      <c r="ABK35" s="67"/>
      <c r="ABL35" s="67"/>
      <c r="ABM35" s="67"/>
      <c r="ABN35" s="67"/>
      <c r="ABO35" s="67"/>
      <c r="ABP35" s="67"/>
      <c r="ABQ35" s="67"/>
      <c r="ABR35" s="67"/>
      <c r="ABS35" s="67"/>
      <c r="ABT35" s="67"/>
      <c r="ABU35" s="67"/>
      <c r="ABV35" s="67"/>
      <c r="ABW35" s="67"/>
      <c r="ABX35" s="67"/>
      <c r="ABY35" s="67"/>
      <c r="ABZ35" s="67"/>
      <c r="ACA35" s="67"/>
      <c r="ACB35" s="67"/>
      <c r="ACC35" s="67"/>
      <c r="ACD35" s="67"/>
      <c r="ACE35" s="67"/>
      <c r="ACF35" s="67"/>
      <c r="ACG35" s="67"/>
      <c r="ACH35" s="67"/>
      <c r="ACI35" s="67"/>
      <c r="ACJ35" s="67"/>
      <c r="ACK35" s="67"/>
      <c r="ACL35" s="67"/>
      <c r="ACM35" s="67"/>
      <c r="ACN35" s="67"/>
      <c r="ACO35" s="67"/>
      <c r="ACP35" s="67"/>
      <c r="ACQ35" s="67"/>
      <c r="ACR35" s="67"/>
      <c r="ACS35" s="67"/>
      <c r="ACT35" s="67"/>
      <c r="ACU35" s="67"/>
      <c r="ACV35" s="67"/>
      <c r="ACW35" s="67"/>
      <c r="ACX35" s="67"/>
      <c r="ACY35" s="67"/>
      <c r="ACZ35" s="67"/>
      <c r="ADA35" s="67"/>
      <c r="ADB35" s="67"/>
      <c r="ADC35" s="67"/>
      <c r="ADD35" s="67"/>
      <c r="ADE35" s="67"/>
      <c r="ADF35" s="67"/>
      <c r="ADG35" s="67"/>
      <c r="ADH35" s="67"/>
      <c r="ADI35" s="67"/>
      <c r="ADJ35" s="67"/>
      <c r="ADK35" s="67"/>
      <c r="ADL35" s="67"/>
      <c r="ADM35" s="67"/>
      <c r="ADN35" s="67"/>
      <c r="ADO35" s="67"/>
      <c r="ADP35" s="67"/>
      <c r="ADQ35" s="67"/>
      <c r="ADR35" s="67"/>
      <c r="ADS35" s="67"/>
      <c r="ADT35" s="67"/>
      <c r="ADU35" s="67"/>
      <c r="ADV35" s="67"/>
      <c r="ADW35" s="67"/>
      <c r="ADX35" s="67"/>
      <c r="ADY35" s="67"/>
      <c r="ADZ35" s="67"/>
      <c r="AEA35" s="67"/>
      <c r="AEB35" s="67"/>
      <c r="AEC35" s="67"/>
      <c r="AED35" s="67"/>
      <c r="AEE35" s="67"/>
      <c r="AEF35" s="67"/>
      <c r="AEG35" s="67"/>
      <c r="AEH35" s="67"/>
      <c r="AEI35" s="67"/>
      <c r="AEJ35" s="67"/>
      <c r="AEK35" s="67"/>
      <c r="AEL35" s="67"/>
      <c r="AEM35" s="67"/>
      <c r="AEN35" s="67"/>
      <c r="AEO35" s="67"/>
      <c r="AEP35" s="67"/>
      <c r="AEQ35" s="67"/>
      <c r="AER35" s="67"/>
      <c r="AES35" s="67"/>
      <c r="AET35" s="67"/>
      <c r="AEU35" s="67"/>
      <c r="AEV35" s="67"/>
      <c r="AEW35" s="67"/>
      <c r="AEX35" s="67"/>
      <c r="AEY35" s="67"/>
      <c r="AEZ35" s="67"/>
      <c r="AFA35" s="67"/>
      <c r="AFB35" s="67"/>
      <c r="AFC35" s="67"/>
      <c r="AFD35" s="67"/>
      <c r="AFE35" s="67"/>
      <c r="AFF35" s="67"/>
      <c r="AFG35" s="67"/>
      <c r="AFH35" s="67"/>
      <c r="AFI35" s="67"/>
      <c r="AFJ35" s="67"/>
      <c r="AFK35" s="67"/>
      <c r="AFL35" s="67"/>
      <c r="AFM35" s="67"/>
      <c r="AFN35" s="67"/>
      <c r="AFO35" s="67"/>
      <c r="AFP35" s="67"/>
      <c r="AFQ35" s="67"/>
      <c r="AFR35" s="67"/>
      <c r="AFS35" s="67"/>
      <c r="AFT35" s="67"/>
      <c r="AFU35" s="67"/>
      <c r="AFV35" s="67"/>
      <c r="AFW35" s="67"/>
      <c r="AFX35" s="67"/>
      <c r="AFY35" s="67"/>
      <c r="AFZ35" s="67"/>
      <c r="AGA35" s="67"/>
      <c r="AGB35" s="67"/>
      <c r="AGC35" s="67"/>
      <c r="AGD35" s="67"/>
      <c r="AGE35" s="67"/>
      <c r="AGF35" s="67"/>
      <c r="AGG35" s="67"/>
      <c r="AGH35" s="67"/>
      <c r="AGI35" s="67"/>
      <c r="AGJ35" s="67"/>
      <c r="AGK35" s="67"/>
      <c r="AGL35" s="67"/>
      <c r="AGM35" s="67"/>
      <c r="AGN35" s="67"/>
      <c r="AGO35" s="67"/>
      <c r="AGP35" s="67"/>
      <c r="AGQ35" s="67"/>
      <c r="AGR35" s="67"/>
      <c r="AGS35" s="67"/>
      <c r="AGT35" s="67"/>
      <c r="AGU35" s="67"/>
      <c r="AGV35" s="67"/>
      <c r="AGW35" s="67"/>
      <c r="AGX35" s="67"/>
      <c r="AGY35" s="67"/>
      <c r="AGZ35" s="67"/>
      <c r="AHA35" s="67"/>
      <c r="AHB35" s="67"/>
      <c r="AHC35" s="67"/>
      <c r="AHD35" s="67"/>
      <c r="AHE35" s="67"/>
      <c r="AHF35" s="67"/>
      <c r="AHG35" s="67"/>
      <c r="AHH35" s="67"/>
      <c r="AHI35" s="67"/>
      <c r="AHJ35" s="67"/>
      <c r="AHK35" s="67"/>
      <c r="AHL35" s="67"/>
      <c r="AHM35" s="67"/>
      <c r="AHN35" s="67"/>
      <c r="AHO35" s="67"/>
      <c r="AHP35" s="67"/>
      <c r="AHQ35" s="67"/>
      <c r="AHR35" s="67"/>
      <c r="AHS35" s="67"/>
      <c r="AHT35" s="67"/>
      <c r="AHU35" s="67"/>
      <c r="AHV35" s="67"/>
      <c r="AHW35" s="67"/>
      <c r="AHX35" s="67"/>
      <c r="AHY35" s="67"/>
      <c r="AHZ35" s="67"/>
      <c r="AIA35" s="67"/>
      <c r="AIB35" s="67"/>
      <c r="AIC35" s="67"/>
      <c r="AID35" s="67"/>
      <c r="AIE35" s="67"/>
      <c r="AIF35" s="67"/>
      <c r="AIG35" s="67"/>
      <c r="AIH35" s="67"/>
      <c r="AII35" s="67"/>
      <c r="AIJ35" s="67"/>
      <c r="AIK35" s="67"/>
      <c r="AIL35" s="67"/>
      <c r="AIM35" s="67"/>
      <c r="AIN35" s="67"/>
      <c r="AIO35" s="67"/>
      <c r="AIP35" s="67"/>
      <c r="AIQ35" s="67"/>
      <c r="AIR35" s="67"/>
      <c r="AIS35" s="67"/>
      <c r="AIT35" s="67"/>
      <c r="AIU35" s="67"/>
      <c r="AIV35" s="67"/>
      <c r="AIW35" s="67"/>
      <c r="AIX35" s="67"/>
      <c r="AIY35" s="67"/>
      <c r="AIZ35" s="67"/>
      <c r="AJA35" s="67"/>
      <c r="AJB35" s="67"/>
      <c r="AJC35" s="67"/>
      <c r="AJD35" s="67"/>
      <c r="AJE35" s="67"/>
      <c r="AJF35" s="67"/>
      <c r="AJG35" s="67"/>
      <c r="AJH35" s="67"/>
      <c r="AJI35" s="67"/>
      <c r="AJJ35" s="67"/>
      <c r="AJK35" s="67"/>
      <c r="AJL35" s="67"/>
      <c r="AJM35" s="67"/>
      <c r="AJN35" s="67"/>
      <c r="AJO35" s="67"/>
      <c r="AJP35" s="67"/>
      <c r="AJQ35" s="67"/>
      <c r="AJR35" s="67"/>
      <c r="AJS35" s="67"/>
      <c r="AJT35" s="67"/>
      <c r="AJU35" s="67"/>
      <c r="AJV35" s="67"/>
      <c r="AJW35" s="67"/>
      <c r="AJX35" s="67"/>
      <c r="AJY35" s="67"/>
      <c r="AJZ35" s="67"/>
      <c r="AKA35" s="67"/>
      <c r="AKB35" s="67"/>
      <c r="AKC35" s="67"/>
      <c r="AKD35" s="67"/>
      <c r="AKE35" s="67"/>
      <c r="AKF35" s="67"/>
      <c r="AKG35" s="67"/>
      <c r="AKH35" s="67"/>
      <c r="AKI35" s="67"/>
      <c r="AKJ35" s="67"/>
      <c r="AKK35" s="67"/>
      <c r="AKL35" s="67"/>
      <c r="AKM35" s="67"/>
      <c r="AKN35" s="67"/>
      <c r="AKO35" s="67"/>
    </row>
    <row r="36" spans="1:977" s="68" customFormat="1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63"/>
      <c r="W36" s="64"/>
      <c r="X36" s="70" t="s">
        <v>30</v>
      </c>
      <c r="Y36" s="65"/>
      <c r="Z36" s="63"/>
      <c r="AA36" s="65"/>
      <c r="AB36" s="65"/>
      <c r="AC36" s="65"/>
      <c r="AD36" s="65"/>
      <c r="AE36" s="65"/>
      <c r="AF36" s="65"/>
      <c r="AG36" s="65"/>
      <c r="AH36" s="66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  <c r="IU36" s="67"/>
      <c r="IV36" s="67"/>
      <c r="IW36" s="67"/>
      <c r="IX36" s="67"/>
      <c r="IY36" s="67"/>
      <c r="IZ36" s="67"/>
      <c r="JA36" s="67"/>
      <c r="JB36" s="67"/>
      <c r="JC36" s="67"/>
      <c r="JD36" s="67"/>
      <c r="JE36" s="67"/>
      <c r="JF36" s="67"/>
      <c r="JG36" s="67"/>
      <c r="JH36" s="67"/>
      <c r="JI36" s="67"/>
      <c r="JJ36" s="67"/>
      <c r="JK36" s="67"/>
      <c r="JL36" s="67"/>
      <c r="JM36" s="67"/>
      <c r="JN36" s="67"/>
      <c r="JO36" s="67"/>
      <c r="JP36" s="67"/>
      <c r="JQ36" s="67"/>
      <c r="JR36" s="67"/>
      <c r="JS36" s="67"/>
      <c r="JT36" s="67"/>
      <c r="JU36" s="67"/>
      <c r="JV36" s="67"/>
      <c r="JW36" s="67"/>
      <c r="JX36" s="67"/>
      <c r="JY36" s="67"/>
      <c r="JZ36" s="67"/>
      <c r="KA36" s="67"/>
      <c r="KB36" s="67"/>
      <c r="KC36" s="67"/>
      <c r="KD36" s="67"/>
      <c r="KE36" s="67"/>
      <c r="KF36" s="67"/>
      <c r="KG36" s="67"/>
      <c r="KH36" s="67"/>
      <c r="KI36" s="67"/>
      <c r="KJ36" s="67"/>
      <c r="KK36" s="67"/>
      <c r="KL36" s="67"/>
      <c r="KM36" s="67"/>
      <c r="KN36" s="67"/>
      <c r="KO36" s="67"/>
      <c r="KP36" s="67"/>
      <c r="KQ36" s="67"/>
      <c r="KR36" s="67"/>
      <c r="KS36" s="67"/>
      <c r="KT36" s="67"/>
      <c r="KU36" s="67"/>
      <c r="KV36" s="67"/>
      <c r="KW36" s="67"/>
      <c r="KX36" s="67"/>
      <c r="KY36" s="67"/>
      <c r="KZ36" s="67"/>
      <c r="LA36" s="67"/>
      <c r="LB36" s="67"/>
      <c r="LC36" s="67"/>
      <c r="LD36" s="67"/>
      <c r="LE36" s="67"/>
      <c r="LF36" s="67"/>
      <c r="LG36" s="67"/>
      <c r="LH36" s="67"/>
      <c r="LI36" s="67"/>
      <c r="LJ36" s="67"/>
      <c r="LK36" s="67"/>
      <c r="LL36" s="67"/>
      <c r="LM36" s="67"/>
      <c r="LN36" s="67"/>
      <c r="LO36" s="67"/>
      <c r="LP36" s="67"/>
      <c r="LQ36" s="67"/>
      <c r="LR36" s="67"/>
      <c r="LS36" s="67"/>
      <c r="LT36" s="67"/>
      <c r="LU36" s="67"/>
      <c r="LV36" s="67"/>
      <c r="LW36" s="67"/>
      <c r="LX36" s="67"/>
      <c r="LY36" s="67"/>
      <c r="LZ36" s="67"/>
      <c r="MA36" s="67"/>
      <c r="MB36" s="67"/>
      <c r="MC36" s="67"/>
      <c r="MD36" s="67"/>
      <c r="ME36" s="67"/>
      <c r="MF36" s="67"/>
      <c r="MG36" s="67"/>
      <c r="MH36" s="67"/>
      <c r="MI36" s="67"/>
      <c r="MJ36" s="67"/>
      <c r="MK36" s="67"/>
      <c r="ML36" s="67"/>
      <c r="MM36" s="67"/>
      <c r="MN36" s="67"/>
      <c r="MO36" s="67"/>
      <c r="MP36" s="67"/>
      <c r="MQ36" s="67"/>
      <c r="MR36" s="67"/>
      <c r="MS36" s="67"/>
      <c r="MT36" s="67"/>
      <c r="MU36" s="67"/>
      <c r="MV36" s="67"/>
      <c r="MW36" s="67"/>
      <c r="MX36" s="67"/>
      <c r="MY36" s="67"/>
      <c r="MZ36" s="67"/>
      <c r="NA36" s="67"/>
      <c r="NB36" s="67"/>
      <c r="NC36" s="67"/>
      <c r="ND36" s="67"/>
      <c r="NE36" s="67"/>
      <c r="NF36" s="67"/>
      <c r="NG36" s="67"/>
      <c r="NH36" s="67"/>
      <c r="NI36" s="67"/>
      <c r="NJ36" s="67"/>
      <c r="NK36" s="67"/>
      <c r="NL36" s="67"/>
      <c r="NM36" s="67"/>
      <c r="NN36" s="67"/>
      <c r="NO36" s="67"/>
      <c r="NP36" s="67"/>
      <c r="NQ36" s="67"/>
      <c r="NR36" s="67"/>
      <c r="NS36" s="67"/>
      <c r="NT36" s="67"/>
      <c r="NU36" s="67"/>
      <c r="NV36" s="67"/>
      <c r="NW36" s="67"/>
      <c r="NX36" s="67"/>
      <c r="NY36" s="67"/>
      <c r="NZ36" s="67"/>
      <c r="OA36" s="67"/>
      <c r="OB36" s="67"/>
      <c r="OC36" s="67"/>
      <c r="OD36" s="67"/>
      <c r="OE36" s="67"/>
      <c r="OF36" s="67"/>
      <c r="OG36" s="67"/>
      <c r="OH36" s="67"/>
      <c r="OI36" s="67"/>
      <c r="OJ36" s="67"/>
      <c r="OK36" s="67"/>
      <c r="OL36" s="67"/>
      <c r="OM36" s="67"/>
      <c r="ON36" s="67"/>
      <c r="OO36" s="67"/>
      <c r="OP36" s="67"/>
      <c r="OQ36" s="67"/>
      <c r="OR36" s="67"/>
      <c r="OS36" s="67"/>
      <c r="OT36" s="67"/>
      <c r="OU36" s="67"/>
      <c r="OV36" s="67"/>
      <c r="OW36" s="67"/>
      <c r="OX36" s="67"/>
      <c r="OY36" s="67"/>
      <c r="OZ36" s="67"/>
      <c r="PA36" s="67"/>
      <c r="PB36" s="67"/>
      <c r="PC36" s="67"/>
      <c r="PD36" s="67"/>
      <c r="PE36" s="67"/>
      <c r="PF36" s="67"/>
      <c r="PG36" s="67"/>
      <c r="PH36" s="67"/>
      <c r="PI36" s="67"/>
      <c r="PJ36" s="67"/>
      <c r="PK36" s="67"/>
      <c r="PL36" s="67"/>
      <c r="PM36" s="67"/>
      <c r="PN36" s="67"/>
      <c r="PO36" s="67"/>
      <c r="PP36" s="67"/>
      <c r="PQ36" s="67"/>
      <c r="PR36" s="67"/>
      <c r="PS36" s="67"/>
      <c r="PT36" s="67"/>
      <c r="PU36" s="67"/>
      <c r="PV36" s="67"/>
      <c r="PW36" s="67"/>
      <c r="PX36" s="67"/>
      <c r="PY36" s="67"/>
      <c r="PZ36" s="67"/>
      <c r="QA36" s="67"/>
      <c r="QB36" s="67"/>
      <c r="QC36" s="67"/>
      <c r="QD36" s="67"/>
      <c r="QE36" s="67"/>
      <c r="QF36" s="67"/>
      <c r="QG36" s="67"/>
      <c r="QH36" s="67"/>
      <c r="QI36" s="67"/>
      <c r="QJ36" s="67"/>
      <c r="QK36" s="67"/>
      <c r="QL36" s="67"/>
      <c r="QM36" s="67"/>
      <c r="QN36" s="67"/>
      <c r="QO36" s="67"/>
      <c r="QP36" s="67"/>
      <c r="QQ36" s="67"/>
      <c r="QR36" s="67"/>
      <c r="QS36" s="67"/>
      <c r="QT36" s="67"/>
      <c r="QU36" s="67"/>
      <c r="QV36" s="67"/>
      <c r="QW36" s="67"/>
      <c r="QX36" s="67"/>
      <c r="QY36" s="67"/>
      <c r="QZ36" s="67"/>
      <c r="RA36" s="67"/>
      <c r="RB36" s="67"/>
      <c r="RC36" s="67"/>
      <c r="RD36" s="67"/>
      <c r="RE36" s="67"/>
      <c r="RF36" s="67"/>
      <c r="RG36" s="67"/>
      <c r="RH36" s="67"/>
      <c r="RI36" s="67"/>
      <c r="RJ36" s="67"/>
      <c r="RK36" s="67"/>
      <c r="RL36" s="67"/>
      <c r="RM36" s="67"/>
      <c r="RN36" s="67"/>
      <c r="RO36" s="67"/>
      <c r="RP36" s="67"/>
      <c r="RQ36" s="67"/>
      <c r="RR36" s="67"/>
      <c r="RS36" s="67"/>
      <c r="RT36" s="67"/>
      <c r="RU36" s="67"/>
      <c r="RV36" s="67"/>
      <c r="RW36" s="67"/>
      <c r="RX36" s="67"/>
      <c r="RY36" s="67"/>
      <c r="RZ36" s="67"/>
      <c r="SA36" s="67"/>
      <c r="SB36" s="67"/>
      <c r="SC36" s="67"/>
      <c r="SD36" s="67"/>
      <c r="SE36" s="67"/>
      <c r="SF36" s="67"/>
      <c r="SG36" s="67"/>
      <c r="SH36" s="67"/>
      <c r="SI36" s="67"/>
      <c r="SJ36" s="67"/>
      <c r="SK36" s="67"/>
      <c r="SL36" s="67"/>
      <c r="SM36" s="67"/>
      <c r="SN36" s="67"/>
      <c r="SO36" s="67"/>
      <c r="SP36" s="67"/>
      <c r="SQ36" s="67"/>
      <c r="SR36" s="67"/>
      <c r="SS36" s="67"/>
      <c r="ST36" s="67"/>
      <c r="SU36" s="67"/>
      <c r="SV36" s="67"/>
      <c r="SW36" s="67"/>
      <c r="SX36" s="67"/>
      <c r="SY36" s="67"/>
      <c r="SZ36" s="67"/>
      <c r="TA36" s="67"/>
      <c r="TB36" s="67"/>
      <c r="TC36" s="67"/>
      <c r="TD36" s="67"/>
      <c r="TE36" s="67"/>
      <c r="TF36" s="67"/>
      <c r="TG36" s="67"/>
      <c r="TH36" s="67"/>
      <c r="TI36" s="67"/>
      <c r="TJ36" s="67"/>
      <c r="TK36" s="67"/>
      <c r="TL36" s="67"/>
      <c r="TM36" s="67"/>
      <c r="TN36" s="67"/>
      <c r="TO36" s="67"/>
      <c r="TP36" s="67"/>
      <c r="TQ36" s="67"/>
      <c r="TR36" s="67"/>
      <c r="TS36" s="67"/>
      <c r="TT36" s="67"/>
      <c r="TU36" s="67"/>
      <c r="TV36" s="67"/>
      <c r="TW36" s="67"/>
      <c r="TX36" s="67"/>
      <c r="TY36" s="67"/>
      <c r="TZ36" s="67"/>
      <c r="UA36" s="67"/>
      <c r="UB36" s="67"/>
      <c r="UC36" s="67"/>
      <c r="UD36" s="67"/>
      <c r="UE36" s="67"/>
      <c r="UF36" s="67"/>
      <c r="UG36" s="67"/>
      <c r="UH36" s="67"/>
      <c r="UI36" s="67"/>
      <c r="UJ36" s="67"/>
      <c r="UK36" s="67"/>
      <c r="UL36" s="67"/>
      <c r="UM36" s="67"/>
      <c r="UN36" s="67"/>
      <c r="UO36" s="67"/>
      <c r="UP36" s="67"/>
      <c r="UQ36" s="67"/>
      <c r="UR36" s="67"/>
      <c r="US36" s="67"/>
      <c r="UT36" s="67"/>
      <c r="UU36" s="67"/>
      <c r="UV36" s="67"/>
      <c r="UW36" s="67"/>
      <c r="UX36" s="67"/>
      <c r="UY36" s="67"/>
      <c r="UZ36" s="67"/>
      <c r="VA36" s="67"/>
      <c r="VB36" s="67"/>
      <c r="VC36" s="67"/>
      <c r="VD36" s="67"/>
      <c r="VE36" s="67"/>
      <c r="VF36" s="67"/>
      <c r="VG36" s="67"/>
      <c r="VH36" s="67"/>
      <c r="VI36" s="67"/>
      <c r="VJ36" s="67"/>
      <c r="VK36" s="67"/>
      <c r="VL36" s="67"/>
      <c r="VM36" s="67"/>
      <c r="VN36" s="67"/>
      <c r="VO36" s="67"/>
      <c r="VP36" s="67"/>
      <c r="VQ36" s="67"/>
      <c r="VR36" s="67"/>
      <c r="VS36" s="67"/>
      <c r="VT36" s="67"/>
      <c r="VU36" s="67"/>
      <c r="VV36" s="67"/>
      <c r="VW36" s="67"/>
      <c r="VX36" s="67"/>
      <c r="VY36" s="67"/>
      <c r="VZ36" s="67"/>
      <c r="WA36" s="67"/>
      <c r="WB36" s="67"/>
      <c r="WC36" s="67"/>
      <c r="WD36" s="67"/>
      <c r="WE36" s="67"/>
      <c r="WF36" s="67"/>
      <c r="WG36" s="67"/>
      <c r="WH36" s="67"/>
      <c r="WI36" s="67"/>
      <c r="WJ36" s="67"/>
      <c r="WK36" s="67"/>
      <c r="WL36" s="67"/>
      <c r="WM36" s="67"/>
      <c r="WN36" s="67"/>
      <c r="WO36" s="67"/>
      <c r="WP36" s="67"/>
      <c r="WQ36" s="67"/>
      <c r="WR36" s="67"/>
      <c r="WS36" s="67"/>
      <c r="WT36" s="67"/>
      <c r="WU36" s="67"/>
      <c r="WV36" s="67"/>
      <c r="WW36" s="67"/>
      <c r="WX36" s="67"/>
      <c r="WY36" s="67"/>
      <c r="WZ36" s="67"/>
      <c r="XA36" s="67"/>
      <c r="XB36" s="67"/>
      <c r="XC36" s="67"/>
      <c r="XD36" s="67"/>
      <c r="XE36" s="67"/>
      <c r="XF36" s="67"/>
      <c r="XG36" s="67"/>
      <c r="XH36" s="67"/>
      <c r="XI36" s="67"/>
      <c r="XJ36" s="67"/>
      <c r="XK36" s="67"/>
      <c r="XL36" s="67"/>
      <c r="XM36" s="67"/>
      <c r="XN36" s="67"/>
      <c r="XO36" s="67"/>
      <c r="XP36" s="67"/>
      <c r="XQ36" s="67"/>
      <c r="XR36" s="67"/>
      <c r="XS36" s="67"/>
      <c r="XT36" s="67"/>
      <c r="XU36" s="67"/>
      <c r="XV36" s="67"/>
      <c r="XW36" s="67"/>
      <c r="XX36" s="67"/>
      <c r="XY36" s="67"/>
      <c r="XZ36" s="67"/>
      <c r="YA36" s="67"/>
      <c r="YB36" s="67"/>
      <c r="YC36" s="67"/>
      <c r="YD36" s="67"/>
      <c r="YE36" s="67"/>
      <c r="YF36" s="67"/>
      <c r="YG36" s="67"/>
      <c r="YH36" s="67"/>
      <c r="YI36" s="67"/>
      <c r="YJ36" s="67"/>
      <c r="YK36" s="67"/>
      <c r="YL36" s="67"/>
      <c r="YM36" s="67"/>
      <c r="YN36" s="67"/>
      <c r="YO36" s="67"/>
      <c r="YP36" s="67"/>
      <c r="YQ36" s="67"/>
      <c r="YR36" s="67"/>
      <c r="YS36" s="67"/>
      <c r="YT36" s="67"/>
      <c r="YU36" s="67"/>
      <c r="YV36" s="67"/>
      <c r="YW36" s="67"/>
      <c r="YX36" s="67"/>
      <c r="YY36" s="67"/>
      <c r="YZ36" s="67"/>
      <c r="ZA36" s="67"/>
      <c r="ZB36" s="67"/>
      <c r="ZC36" s="67"/>
      <c r="ZD36" s="67"/>
      <c r="ZE36" s="67"/>
      <c r="ZF36" s="67"/>
      <c r="ZG36" s="67"/>
      <c r="ZH36" s="67"/>
      <c r="ZI36" s="67"/>
      <c r="ZJ36" s="67"/>
      <c r="ZK36" s="67"/>
      <c r="ZL36" s="67"/>
      <c r="ZM36" s="67"/>
      <c r="ZN36" s="67"/>
      <c r="ZO36" s="67"/>
      <c r="ZP36" s="67"/>
      <c r="ZQ36" s="67"/>
      <c r="ZR36" s="67"/>
      <c r="ZS36" s="67"/>
      <c r="ZT36" s="67"/>
      <c r="ZU36" s="67"/>
      <c r="ZV36" s="67"/>
      <c r="ZW36" s="67"/>
      <c r="ZX36" s="67"/>
      <c r="ZY36" s="67"/>
      <c r="ZZ36" s="67"/>
      <c r="AAA36" s="67"/>
      <c r="AAB36" s="67"/>
      <c r="AAC36" s="67"/>
      <c r="AAD36" s="67"/>
      <c r="AAE36" s="67"/>
      <c r="AAF36" s="67"/>
      <c r="AAG36" s="67"/>
      <c r="AAH36" s="67"/>
      <c r="AAI36" s="67"/>
      <c r="AAJ36" s="67"/>
      <c r="AAK36" s="67"/>
      <c r="AAL36" s="67"/>
      <c r="AAM36" s="67"/>
      <c r="AAN36" s="67"/>
      <c r="AAO36" s="67"/>
      <c r="AAP36" s="67"/>
      <c r="AAQ36" s="67"/>
      <c r="AAR36" s="67"/>
      <c r="AAS36" s="67"/>
      <c r="AAT36" s="67"/>
      <c r="AAU36" s="67"/>
      <c r="AAV36" s="67"/>
      <c r="AAW36" s="67"/>
      <c r="AAX36" s="67"/>
      <c r="AAY36" s="67"/>
      <c r="AAZ36" s="67"/>
      <c r="ABA36" s="67"/>
      <c r="ABB36" s="67"/>
      <c r="ABC36" s="67"/>
      <c r="ABD36" s="67"/>
      <c r="ABE36" s="67"/>
      <c r="ABF36" s="67"/>
      <c r="ABG36" s="67"/>
      <c r="ABH36" s="67"/>
      <c r="ABI36" s="67"/>
      <c r="ABJ36" s="67"/>
      <c r="ABK36" s="67"/>
      <c r="ABL36" s="67"/>
      <c r="ABM36" s="67"/>
      <c r="ABN36" s="67"/>
      <c r="ABO36" s="67"/>
      <c r="ABP36" s="67"/>
      <c r="ABQ36" s="67"/>
      <c r="ABR36" s="67"/>
      <c r="ABS36" s="67"/>
      <c r="ABT36" s="67"/>
      <c r="ABU36" s="67"/>
      <c r="ABV36" s="67"/>
      <c r="ABW36" s="67"/>
      <c r="ABX36" s="67"/>
      <c r="ABY36" s="67"/>
      <c r="ABZ36" s="67"/>
      <c r="ACA36" s="67"/>
      <c r="ACB36" s="67"/>
      <c r="ACC36" s="67"/>
      <c r="ACD36" s="67"/>
      <c r="ACE36" s="67"/>
      <c r="ACF36" s="67"/>
      <c r="ACG36" s="67"/>
      <c r="ACH36" s="67"/>
      <c r="ACI36" s="67"/>
      <c r="ACJ36" s="67"/>
      <c r="ACK36" s="67"/>
      <c r="ACL36" s="67"/>
      <c r="ACM36" s="67"/>
      <c r="ACN36" s="67"/>
      <c r="ACO36" s="67"/>
      <c r="ACP36" s="67"/>
      <c r="ACQ36" s="67"/>
      <c r="ACR36" s="67"/>
      <c r="ACS36" s="67"/>
      <c r="ACT36" s="67"/>
      <c r="ACU36" s="67"/>
      <c r="ACV36" s="67"/>
      <c r="ACW36" s="67"/>
      <c r="ACX36" s="67"/>
      <c r="ACY36" s="67"/>
      <c r="ACZ36" s="67"/>
      <c r="ADA36" s="67"/>
      <c r="ADB36" s="67"/>
      <c r="ADC36" s="67"/>
      <c r="ADD36" s="67"/>
      <c r="ADE36" s="67"/>
      <c r="ADF36" s="67"/>
      <c r="ADG36" s="67"/>
      <c r="ADH36" s="67"/>
      <c r="ADI36" s="67"/>
      <c r="ADJ36" s="67"/>
      <c r="ADK36" s="67"/>
      <c r="ADL36" s="67"/>
      <c r="ADM36" s="67"/>
      <c r="ADN36" s="67"/>
      <c r="ADO36" s="67"/>
      <c r="ADP36" s="67"/>
      <c r="ADQ36" s="67"/>
      <c r="ADR36" s="67"/>
      <c r="ADS36" s="67"/>
      <c r="ADT36" s="67"/>
      <c r="ADU36" s="67"/>
      <c r="ADV36" s="67"/>
      <c r="ADW36" s="67"/>
      <c r="ADX36" s="67"/>
      <c r="ADY36" s="67"/>
      <c r="ADZ36" s="67"/>
      <c r="AEA36" s="67"/>
      <c r="AEB36" s="67"/>
      <c r="AEC36" s="67"/>
      <c r="AED36" s="67"/>
      <c r="AEE36" s="67"/>
      <c r="AEF36" s="67"/>
      <c r="AEG36" s="67"/>
      <c r="AEH36" s="67"/>
      <c r="AEI36" s="67"/>
      <c r="AEJ36" s="67"/>
      <c r="AEK36" s="67"/>
      <c r="AEL36" s="67"/>
      <c r="AEM36" s="67"/>
      <c r="AEN36" s="67"/>
      <c r="AEO36" s="67"/>
      <c r="AEP36" s="67"/>
      <c r="AEQ36" s="67"/>
      <c r="AER36" s="67"/>
      <c r="AES36" s="67"/>
      <c r="AET36" s="67"/>
      <c r="AEU36" s="67"/>
      <c r="AEV36" s="67"/>
      <c r="AEW36" s="67"/>
      <c r="AEX36" s="67"/>
      <c r="AEY36" s="67"/>
      <c r="AEZ36" s="67"/>
      <c r="AFA36" s="67"/>
      <c r="AFB36" s="67"/>
      <c r="AFC36" s="67"/>
      <c r="AFD36" s="67"/>
      <c r="AFE36" s="67"/>
      <c r="AFF36" s="67"/>
      <c r="AFG36" s="67"/>
      <c r="AFH36" s="67"/>
      <c r="AFI36" s="67"/>
      <c r="AFJ36" s="67"/>
      <c r="AFK36" s="67"/>
      <c r="AFL36" s="67"/>
      <c r="AFM36" s="67"/>
      <c r="AFN36" s="67"/>
      <c r="AFO36" s="67"/>
      <c r="AFP36" s="67"/>
      <c r="AFQ36" s="67"/>
      <c r="AFR36" s="67"/>
      <c r="AFS36" s="67"/>
      <c r="AFT36" s="67"/>
      <c r="AFU36" s="67"/>
      <c r="AFV36" s="67"/>
      <c r="AFW36" s="67"/>
      <c r="AFX36" s="67"/>
      <c r="AFY36" s="67"/>
      <c r="AFZ36" s="67"/>
      <c r="AGA36" s="67"/>
      <c r="AGB36" s="67"/>
      <c r="AGC36" s="67"/>
      <c r="AGD36" s="67"/>
      <c r="AGE36" s="67"/>
      <c r="AGF36" s="67"/>
      <c r="AGG36" s="67"/>
      <c r="AGH36" s="67"/>
      <c r="AGI36" s="67"/>
      <c r="AGJ36" s="67"/>
      <c r="AGK36" s="67"/>
      <c r="AGL36" s="67"/>
      <c r="AGM36" s="67"/>
      <c r="AGN36" s="67"/>
      <c r="AGO36" s="67"/>
      <c r="AGP36" s="67"/>
      <c r="AGQ36" s="67"/>
      <c r="AGR36" s="67"/>
      <c r="AGS36" s="67"/>
      <c r="AGT36" s="67"/>
      <c r="AGU36" s="67"/>
      <c r="AGV36" s="67"/>
      <c r="AGW36" s="67"/>
      <c r="AGX36" s="67"/>
      <c r="AGY36" s="67"/>
      <c r="AGZ36" s="67"/>
      <c r="AHA36" s="67"/>
      <c r="AHB36" s="67"/>
      <c r="AHC36" s="67"/>
      <c r="AHD36" s="67"/>
      <c r="AHE36" s="67"/>
      <c r="AHF36" s="67"/>
      <c r="AHG36" s="67"/>
      <c r="AHH36" s="67"/>
      <c r="AHI36" s="67"/>
      <c r="AHJ36" s="67"/>
      <c r="AHK36" s="67"/>
      <c r="AHL36" s="67"/>
      <c r="AHM36" s="67"/>
      <c r="AHN36" s="67"/>
      <c r="AHO36" s="67"/>
      <c r="AHP36" s="67"/>
      <c r="AHQ36" s="67"/>
      <c r="AHR36" s="67"/>
      <c r="AHS36" s="67"/>
      <c r="AHT36" s="67"/>
      <c r="AHU36" s="67"/>
      <c r="AHV36" s="67"/>
      <c r="AHW36" s="67"/>
      <c r="AHX36" s="67"/>
      <c r="AHY36" s="67"/>
      <c r="AHZ36" s="67"/>
      <c r="AIA36" s="67"/>
      <c r="AIB36" s="67"/>
      <c r="AIC36" s="67"/>
      <c r="AID36" s="67"/>
      <c r="AIE36" s="67"/>
      <c r="AIF36" s="67"/>
      <c r="AIG36" s="67"/>
      <c r="AIH36" s="67"/>
      <c r="AII36" s="67"/>
      <c r="AIJ36" s="67"/>
      <c r="AIK36" s="67"/>
      <c r="AIL36" s="67"/>
      <c r="AIM36" s="67"/>
      <c r="AIN36" s="67"/>
      <c r="AIO36" s="67"/>
      <c r="AIP36" s="67"/>
      <c r="AIQ36" s="67"/>
      <c r="AIR36" s="67"/>
      <c r="AIS36" s="67"/>
      <c r="AIT36" s="67"/>
      <c r="AIU36" s="67"/>
      <c r="AIV36" s="67"/>
      <c r="AIW36" s="67"/>
      <c r="AIX36" s="67"/>
      <c r="AIY36" s="67"/>
      <c r="AIZ36" s="67"/>
      <c r="AJA36" s="67"/>
      <c r="AJB36" s="67"/>
      <c r="AJC36" s="67"/>
      <c r="AJD36" s="67"/>
      <c r="AJE36" s="67"/>
      <c r="AJF36" s="67"/>
      <c r="AJG36" s="67"/>
      <c r="AJH36" s="67"/>
      <c r="AJI36" s="67"/>
      <c r="AJJ36" s="67"/>
      <c r="AJK36" s="67"/>
      <c r="AJL36" s="67"/>
      <c r="AJM36" s="67"/>
      <c r="AJN36" s="67"/>
      <c r="AJO36" s="67"/>
      <c r="AJP36" s="67"/>
      <c r="AJQ36" s="67"/>
      <c r="AJR36" s="67"/>
      <c r="AJS36" s="67"/>
      <c r="AJT36" s="67"/>
      <c r="AJU36" s="67"/>
      <c r="AJV36" s="67"/>
      <c r="AJW36" s="67"/>
      <c r="AJX36" s="67"/>
      <c r="AJY36" s="67"/>
      <c r="AJZ36" s="67"/>
      <c r="AKA36" s="67"/>
      <c r="AKB36" s="67"/>
      <c r="AKC36" s="67"/>
      <c r="AKD36" s="67"/>
      <c r="AKE36" s="67"/>
      <c r="AKF36" s="67"/>
      <c r="AKG36" s="67"/>
      <c r="AKH36" s="67"/>
      <c r="AKI36" s="67"/>
      <c r="AKJ36" s="67"/>
      <c r="AKK36" s="67"/>
      <c r="AKL36" s="67"/>
      <c r="AKM36" s="67"/>
      <c r="AKN36" s="67"/>
      <c r="AKO36" s="67"/>
    </row>
    <row r="37" spans="1:977" s="68" customFormat="1" ht="89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63"/>
      <c r="W37" s="64"/>
      <c r="X37" s="72" t="s">
        <v>32</v>
      </c>
      <c r="Y37" s="65"/>
      <c r="Z37" s="63"/>
      <c r="AA37" s="65"/>
      <c r="AB37" s="65"/>
      <c r="AC37" s="65"/>
      <c r="AD37" s="65"/>
      <c r="AE37" s="65"/>
      <c r="AF37" s="65"/>
      <c r="AG37" s="65"/>
      <c r="AH37" s="66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  <c r="IT37" s="67"/>
      <c r="IU37" s="67"/>
      <c r="IV37" s="67"/>
      <c r="IW37" s="67"/>
      <c r="IX37" s="67"/>
      <c r="IY37" s="67"/>
      <c r="IZ37" s="67"/>
      <c r="JA37" s="67"/>
      <c r="JB37" s="67"/>
      <c r="JC37" s="67"/>
      <c r="JD37" s="67"/>
      <c r="JE37" s="67"/>
      <c r="JF37" s="67"/>
      <c r="JG37" s="67"/>
      <c r="JH37" s="67"/>
      <c r="JI37" s="67"/>
      <c r="JJ37" s="67"/>
      <c r="JK37" s="67"/>
      <c r="JL37" s="67"/>
      <c r="JM37" s="67"/>
      <c r="JN37" s="67"/>
      <c r="JO37" s="67"/>
      <c r="JP37" s="67"/>
      <c r="JQ37" s="67"/>
      <c r="JR37" s="67"/>
      <c r="JS37" s="67"/>
      <c r="JT37" s="67"/>
      <c r="JU37" s="67"/>
      <c r="JV37" s="67"/>
      <c r="JW37" s="67"/>
      <c r="JX37" s="67"/>
      <c r="JY37" s="67"/>
      <c r="JZ37" s="67"/>
      <c r="KA37" s="67"/>
      <c r="KB37" s="67"/>
      <c r="KC37" s="67"/>
      <c r="KD37" s="67"/>
      <c r="KE37" s="67"/>
      <c r="KF37" s="67"/>
      <c r="KG37" s="67"/>
      <c r="KH37" s="67"/>
      <c r="KI37" s="67"/>
      <c r="KJ37" s="67"/>
      <c r="KK37" s="67"/>
      <c r="KL37" s="67"/>
      <c r="KM37" s="67"/>
      <c r="KN37" s="67"/>
      <c r="KO37" s="67"/>
      <c r="KP37" s="67"/>
      <c r="KQ37" s="67"/>
      <c r="KR37" s="67"/>
      <c r="KS37" s="67"/>
      <c r="KT37" s="67"/>
      <c r="KU37" s="67"/>
      <c r="KV37" s="67"/>
      <c r="KW37" s="67"/>
      <c r="KX37" s="67"/>
      <c r="KY37" s="67"/>
      <c r="KZ37" s="67"/>
      <c r="LA37" s="67"/>
      <c r="LB37" s="67"/>
      <c r="LC37" s="67"/>
      <c r="LD37" s="67"/>
      <c r="LE37" s="67"/>
      <c r="LF37" s="67"/>
      <c r="LG37" s="67"/>
      <c r="LH37" s="67"/>
      <c r="LI37" s="67"/>
      <c r="LJ37" s="67"/>
      <c r="LK37" s="67"/>
      <c r="LL37" s="67"/>
      <c r="LM37" s="67"/>
      <c r="LN37" s="67"/>
      <c r="LO37" s="67"/>
      <c r="LP37" s="67"/>
      <c r="LQ37" s="67"/>
      <c r="LR37" s="67"/>
      <c r="LS37" s="67"/>
      <c r="LT37" s="67"/>
      <c r="LU37" s="67"/>
      <c r="LV37" s="67"/>
      <c r="LW37" s="67"/>
      <c r="LX37" s="67"/>
      <c r="LY37" s="67"/>
      <c r="LZ37" s="67"/>
      <c r="MA37" s="67"/>
      <c r="MB37" s="67"/>
      <c r="MC37" s="67"/>
      <c r="MD37" s="67"/>
      <c r="ME37" s="67"/>
      <c r="MF37" s="67"/>
      <c r="MG37" s="67"/>
      <c r="MH37" s="67"/>
      <c r="MI37" s="67"/>
      <c r="MJ37" s="67"/>
      <c r="MK37" s="67"/>
      <c r="ML37" s="67"/>
      <c r="MM37" s="67"/>
      <c r="MN37" s="67"/>
      <c r="MO37" s="67"/>
      <c r="MP37" s="67"/>
      <c r="MQ37" s="67"/>
      <c r="MR37" s="67"/>
      <c r="MS37" s="67"/>
      <c r="MT37" s="67"/>
      <c r="MU37" s="67"/>
      <c r="MV37" s="67"/>
      <c r="MW37" s="67"/>
      <c r="MX37" s="67"/>
      <c r="MY37" s="67"/>
      <c r="MZ37" s="67"/>
      <c r="NA37" s="67"/>
      <c r="NB37" s="67"/>
      <c r="NC37" s="67"/>
      <c r="ND37" s="67"/>
      <c r="NE37" s="67"/>
      <c r="NF37" s="67"/>
      <c r="NG37" s="67"/>
      <c r="NH37" s="67"/>
      <c r="NI37" s="67"/>
      <c r="NJ37" s="67"/>
      <c r="NK37" s="67"/>
      <c r="NL37" s="67"/>
      <c r="NM37" s="67"/>
      <c r="NN37" s="67"/>
      <c r="NO37" s="67"/>
      <c r="NP37" s="67"/>
      <c r="NQ37" s="67"/>
      <c r="NR37" s="67"/>
      <c r="NS37" s="67"/>
      <c r="NT37" s="67"/>
      <c r="NU37" s="67"/>
      <c r="NV37" s="67"/>
      <c r="NW37" s="67"/>
      <c r="NX37" s="67"/>
      <c r="NY37" s="67"/>
      <c r="NZ37" s="67"/>
      <c r="OA37" s="67"/>
      <c r="OB37" s="67"/>
      <c r="OC37" s="67"/>
      <c r="OD37" s="67"/>
      <c r="OE37" s="67"/>
      <c r="OF37" s="67"/>
      <c r="OG37" s="67"/>
      <c r="OH37" s="67"/>
      <c r="OI37" s="67"/>
      <c r="OJ37" s="67"/>
      <c r="OK37" s="67"/>
      <c r="OL37" s="67"/>
      <c r="OM37" s="67"/>
      <c r="ON37" s="67"/>
      <c r="OO37" s="67"/>
      <c r="OP37" s="67"/>
      <c r="OQ37" s="67"/>
      <c r="OR37" s="67"/>
      <c r="OS37" s="67"/>
      <c r="OT37" s="67"/>
      <c r="OU37" s="67"/>
      <c r="OV37" s="67"/>
      <c r="OW37" s="67"/>
      <c r="OX37" s="67"/>
      <c r="OY37" s="67"/>
      <c r="OZ37" s="67"/>
      <c r="PA37" s="67"/>
      <c r="PB37" s="67"/>
      <c r="PC37" s="67"/>
      <c r="PD37" s="67"/>
      <c r="PE37" s="67"/>
      <c r="PF37" s="67"/>
      <c r="PG37" s="67"/>
      <c r="PH37" s="67"/>
      <c r="PI37" s="67"/>
      <c r="PJ37" s="67"/>
      <c r="PK37" s="67"/>
      <c r="PL37" s="67"/>
      <c r="PM37" s="67"/>
      <c r="PN37" s="67"/>
      <c r="PO37" s="67"/>
      <c r="PP37" s="67"/>
      <c r="PQ37" s="67"/>
      <c r="PR37" s="67"/>
      <c r="PS37" s="67"/>
      <c r="PT37" s="67"/>
      <c r="PU37" s="67"/>
      <c r="PV37" s="67"/>
      <c r="PW37" s="67"/>
      <c r="PX37" s="67"/>
      <c r="PY37" s="67"/>
      <c r="PZ37" s="67"/>
      <c r="QA37" s="67"/>
      <c r="QB37" s="67"/>
      <c r="QC37" s="67"/>
      <c r="QD37" s="67"/>
      <c r="QE37" s="67"/>
      <c r="QF37" s="67"/>
      <c r="QG37" s="67"/>
      <c r="QH37" s="67"/>
      <c r="QI37" s="67"/>
      <c r="QJ37" s="67"/>
      <c r="QK37" s="67"/>
      <c r="QL37" s="67"/>
      <c r="QM37" s="67"/>
      <c r="QN37" s="67"/>
      <c r="QO37" s="67"/>
      <c r="QP37" s="67"/>
      <c r="QQ37" s="67"/>
      <c r="QR37" s="67"/>
      <c r="QS37" s="67"/>
      <c r="QT37" s="67"/>
      <c r="QU37" s="67"/>
      <c r="QV37" s="67"/>
      <c r="QW37" s="67"/>
      <c r="QX37" s="67"/>
      <c r="QY37" s="67"/>
      <c r="QZ37" s="67"/>
      <c r="RA37" s="67"/>
      <c r="RB37" s="67"/>
      <c r="RC37" s="67"/>
      <c r="RD37" s="67"/>
      <c r="RE37" s="67"/>
      <c r="RF37" s="67"/>
      <c r="RG37" s="67"/>
      <c r="RH37" s="67"/>
      <c r="RI37" s="67"/>
      <c r="RJ37" s="67"/>
      <c r="RK37" s="67"/>
      <c r="RL37" s="67"/>
      <c r="RM37" s="67"/>
      <c r="RN37" s="67"/>
      <c r="RO37" s="67"/>
      <c r="RP37" s="67"/>
      <c r="RQ37" s="67"/>
      <c r="RR37" s="67"/>
      <c r="RS37" s="67"/>
      <c r="RT37" s="67"/>
      <c r="RU37" s="67"/>
      <c r="RV37" s="67"/>
      <c r="RW37" s="67"/>
      <c r="RX37" s="67"/>
      <c r="RY37" s="67"/>
      <c r="RZ37" s="67"/>
      <c r="SA37" s="67"/>
      <c r="SB37" s="67"/>
      <c r="SC37" s="67"/>
      <c r="SD37" s="67"/>
      <c r="SE37" s="67"/>
      <c r="SF37" s="67"/>
      <c r="SG37" s="67"/>
      <c r="SH37" s="67"/>
      <c r="SI37" s="67"/>
      <c r="SJ37" s="67"/>
      <c r="SK37" s="67"/>
      <c r="SL37" s="67"/>
      <c r="SM37" s="67"/>
      <c r="SN37" s="67"/>
      <c r="SO37" s="67"/>
      <c r="SP37" s="67"/>
      <c r="SQ37" s="67"/>
      <c r="SR37" s="67"/>
      <c r="SS37" s="67"/>
      <c r="ST37" s="67"/>
      <c r="SU37" s="67"/>
      <c r="SV37" s="67"/>
      <c r="SW37" s="67"/>
      <c r="SX37" s="67"/>
      <c r="SY37" s="67"/>
      <c r="SZ37" s="67"/>
      <c r="TA37" s="67"/>
      <c r="TB37" s="67"/>
      <c r="TC37" s="67"/>
      <c r="TD37" s="67"/>
      <c r="TE37" s="67"/>
      <c r="TF37" s="67"/>
      <c r="TG37" s="67"/>
      <c r="TH37" s="67"/>
      <c r="TI37" s="67"/>
      <c r="TJ37" s="67"/>
      <c r="TK37" s="67"/>
      <c r="TL37" s="67"/>
      <c r="TM37" s="67"/>
      <c r="TN37" s="67"/>
      <c r="TO37" s="67"/>
      <c r="TP37" s="67"/>
      <c r="TQ37" s="67"/>
      <c r="TR37" s="67"/>
      <c r="TS37" s="67"/>
      <c r="TT37" s="67"/>
      <c r="TU37" s="67"/>
      <c r="TV37" s="67"/>
      <c r="TW37" s="67"/>
      <c r="TX37" s="67"/>
      <c r="TY37" s="67"/>
      <c r="TZ37" s="67"/>
      <c r="UA37" s="67"/>
      <c r="UB37" s="67"/>
      <c r="UC37" s="67"/>
      <c r="UD37" s="67"/>
      <c r="UE37" s="67"/>
      <c r="UF37" s="67"/>
      <c r="UG37" s="67"/>
      <c r="UH37" s="67"/>
      <c r="UI37" s="67"/>
      <c r="UJ37" s="67"/>
      <c r="UK37" s="67"/>
      <c r="UL37" s="67"/>
      <c r="UM37" s="67"/>
      <c r="UN37" s="67"/>
      <c r="UO37" s="67"/>
      <c r="UP37" s="67"/>
      <c r="UQ37" s="67"/>
      <c r="UR37" s="67"/>
      <c r="US37" s="67"/>
      <c r="UT37" s="67"/>
      <c r="UU37" s="67"/>
      <c r="UV37" s="67"/>
      <c r="UW37" s="67"/>
      <c r="UX37" s="67"/>
      <c r="UY37" s="67"/>
      <c r="UZ37" s="67"/>
      <c r="VA37" s="67"/>
      <c r="VB37" s="67"/>
      <c r="VC37" s="67"/>
      <c r="VD37" s="67"/>
      <c r="VE37" s="67"/>
      <c r="VF37" s="67"/>
      <c r="VG37" s="67"/>
      <c r="VH37" s="67"/>
      <c r="VI37" s="67"/>
      <c r="VJ37" s="67"/>
      <c r="VK37" s="67"/>
      <c r="VL37" s="67"/>
      <c r="VM37" s="67"/>
      <c r="VN37" s="67"/>
      <c r="VO37" s="67"/>
      <c r="VP37" s="67"/>
      <c r="VQ37" s="67"/>
      <c r="VR37" s="67"/>
      <c r="VS37" s="67"/>
      <c r="VT37" s="67"/>
      <c r="VU37" s="67"/>
      <c r="VV37" s="67"/>
      <c r="VW37" s="67"/>
      <c r="VX37" s="67"/>
      <c r="VY37" s="67"/>
      <c r="VZ37" s="67"/>
      <c r="WA37" s="67"/>
      <c r="WB37" s="67"/>
      <c r="WC37" s="67"/>
      <c r="WD37" s="67"/>
      <c r="WE37" s="67"/>
      <c r="WF37" s="67"/>
      <c r="WG37" s="67"/>
      <c r="WH37" s="67"/>
      <c r="WI37" s="67"/>
      <c r="WJ37" s="67"/>
      <c r="WK37" s="67"/>
      <c r="WL37" s="67"/>
      <c r="WM37" s="67"/>
      <c r="WN37" s="67"/>
      <c r="WO37" s="67"/>
      <c r="WP37" s="67"/>
      <c r="WQ37" s="67"/>
      <c r="WR37" s="67"/>
      <c r="WS37" s="67"/>
      <c r="WT37" s="67"/>
      <c r="WU37" s="67"/>
      <c r="WV37" s="67"/>
      <c r="WW37" s="67"/>
      <c r="WX37" s="67"/>
      <c r="WY37" s="67"/>
      <c r="WZ37" s="67"/>
      <c r="XA37" s="67"/>
      <c r="XB37" s="67"/>
      <c r="XC37" s="67"/>
      <c r="XD37" s="67"/>
      <c r="XE37" s="67"/>
      <c r="XF37" s="67"/>
      <c r="XG37" s="67"/>
      <c r="XH37" s="67"/>
      <c r="XI37" s="67"/>
      <c r="XJ37" s="67"/>
      <c r="XK37" s="67"/>
      <c r="XL37" s="67"/>
      <c r="XM37" s="67"/>
      <c r="XN37" s="67"/>
      <c r="XO37" s="67"/>
      <c r="XP37" s="67"/>
      <c r="XQ37" s="67"/>
      <c r="XR37" s="67"/>
      <c r="XS37" s="67"/>
      <c r="XT37" s="67"/>
      <c r="XU37" s="67"/>
      <c r="XV37" s="67"/>
      <c r="XW37" s="67"/>
      <c r="XX37" s="67"/>
      <c r="XY37" s="67"/>
      <c r="XZ37" s="67"/>
      <c r="YA37" s="67"/>
      <c r="YB37" s="67"/>
      <c r="YC37" s="67"/>
      <c r="YD37" s="67"/>
      <c r="YE37" s="67"/>
      <c r="YF37" s="67"/>
      <c r="YG37" s="67"/>
      <c r="YH37" s="67"/>
      <c r="YI37" s="67"/>
      <c r="YJ37" s="67"/>
      <c r="YK37" s="67"/>
      <c r="YL37" s="67"/>
      <c r="YM37" s="67"/>
      <c r="YN37" s="67"/>
      <c r="YO37" s="67"/>
      <c r="YP37" s="67"/>
      <c r="YQ37" s="67"/>
      <c r="YR37" s="67"/>
      <c r="YS37" s="67"/>
      <c r="YT37" s="67"/>
      <c r="YU37" s="67"/>
      <c r="YV37" s="67"/>
      <c r="YW37" s="67"/>
      <c r="YX37" s="67"/>
      <c r="YY37" s="67"/>
      <c r="YZ37" s="67"/>
      <c r="ZA37" s="67"/>
      <c r="ZB37" s="67"/>
      <c r="ZC37" s="67"/>
      <c r="ZD37" s="67"/>
      <c r="ZE37" s="67"/>
      <c r="ZF37" s="67"/>
      <c r="ZG37" s="67"/>
      <c r="ZH37" s="67"/>
      <c r="ZI37" s="67"/>
      <c r="ZJ37" s="67"/>
      <c r="ZK37" s="67"/>
      <c r="ZL37" s="67"/>
      <c r="ZM37" s="67"/>
      <c r="ZN37" s="67"/>
      <c r="ZO37" s="67"/>
      <c r="ZP37" s="67"/>
      <c r="ZQ37" s="67"/>
      <c r="ZR37" s="67"/>
      <c r="ZS37" s="67"/>
      <c r="ZT37" s="67"/>
      <c r="ZU37" s="67"/>
      <c r="ZV37" s="67"/>
      <c r="ZW37" s="67"/>
      <c r="ZX37" s="67"/>
      <c r="ZY37" s="67"/>
      <c r="ZZ37" s="67"/>
      <c r="AAA37" s="67"/>
      <c r="AAB37" s="67"/>
      <c r="AAC37" s="67"/>
      <c r="AAD37" s="67"/>
      <c r="AAE37" s="67"/>
      <c r="AAF37" s="67"/>
      <c r="AAG37" s="67"/>
      <c r="AAH37" s="67"/>
      <c r="AAI37" s="67"/>
      <c r="AAJ37" s="67"/>
      <c r="AAK37" s="67"/>
      <c r="AAL37" s="67"/>
      <c r="AAM37" s="67"/>
      <c r="AAN37" s="67"/>
      <c r="AAO37" s="67"/>
      <c r="AAP37" s="67"/>
      <c r="AAQ37" s="67"/>
      <c r="AAR37" s="67"/>
      <c r="AAS37" s="67"/>
      <c r="AAT37" s="67"/>
      <c r="AAU37" s="67"/>
      <c r="AAV37" s="67"/>
      <c r="AAW37" s="67"/>
      <c r="AAX37" s="67"/>
      <c r="AAY37" s="67"/>
      <c r="AAZ37" s="67"/>
      <c r="ABA37" s="67"/>
      <c r="ABB37" s="67"/>
      <c r="ABC37" s="67"/>
      <c r="ABD37" s="67"/>
      <c r="ABE37" s="67"/>
      <c r="ABF37" s="67"/>
      <c r="ABG37" s="67"/>
      <c r="ABH37" s="67"/>
      <c r="ABI37" s="67"/>
      <c r="ABJ37" s="67"/>
      <c r="ABK37" s="67"/>
      <c r="ABL37" s="67"/>
      <c r="ABM37" s="67"/>
      <c r="ABN37" s="67"/>
      <c r="ABO37" s="67"/>
      <c r="ABP37" s="67"/>
      <c r="ABQ37" s="67"/>
      <c r="ABR37" s="67"/>
      <c r="ABS37" s="67"/>
      <c r="ABT37" s="67"/>
      <c r="ABU37" s="67"/>
      <c r="ABV37" s="67"/>
      <c r="ABW37" s="67"/>
      <c r="ABX37" s="67"/>
      <c r="ABY37" s="67"/>
      <c r="ABZ37" s="67"/>
      <c r="ACA37" s="67"/>
      <c r="ACB37" s="67"/>
      <c r="ACC37" s="67"/>
      <c r="ACD37" s="67"/>
      <c r="ACE37" s="67"/>
      <c r="ACF37" s="67"/>
      <c r="ACG37" s="67"/>
      <c r="ACH37" s="67"/>
      <c r="ACI37" s="67"/>
      <c r="ACJ37" s="67"/>
      <c r="ACK37" s="67"/>
      <c r="ACL37" s="67"/>
      <c r="ACM37" s="67"/>
      <c r="ACN37" s="67"/>
      <c r="ACO37" s="67"/>
      <c r="ACP37" s="67"/>
      <c r="ACQ37" s="67"/>
      <c r="ACR37" s="67"/>
      <c r="ACS37" s="67"/>
      <c r="ACT37" s="67"/>
      <c r="ACU37" s="67"/>
      <c r="ACV37" s="67"/>
      <c r="ACW37" s="67"/>
      <c r="ACX37" s="67"/>
      <c r="ACY37" s="67"/>
      <c r="ACZ37" s="67"/>
      <c r="ADA37" s="67"/>
      <c r="ADB37" s="67"/>
      <c r="ADC37" s="67"/>
      <c r="ADD37" s="67"/>
      <c r="ADE37" s="67"/>
      <c r="ADF37" s="67"/>
      <c r="ADG37" s="67"/>
      <c r="ADH37" s="67"/>
      <c r="ADI37" s="67"/>
      <c r="ADJ37" s="67"/>
      <c r="ADK37" s="67"/>
      <c r="ADL37" s="67"/>
      <c r="ADM37" s="67"/>
      <c r="ADN37" s="67"/>
      <c r="ADO37" s="67"/>
      <c r="ADP37" s="67"/>
      <c r="ADQ37" s="67"/>
      <c r="ADR37" s="67"/>
      <c r="ADS37" s="67"/>
      <c r="ADT37" s="67"/>
      <c r="ADU37" s="67"/>
      <c r="ADV37" s="67"/>
      <c r="ADW37" s="67"/>
      <c r="ADX37" s="67"/>
      <c r="ADY37" s="67"/>
      <c r="ADZ37" s="67"/>
      <c r="AEA37" s="67"/>
      <c r="AEB37" s="67"/>
      <c r="AEC37" s="67"/>
      <c r="AED37" s="67"/>
      <c r="AEE37" s="67"/>
      <c r="AEF37" s="67"/>
      <c r="AEG37" s="67"/>
      <c r="AEH37" s="67"/>
      <c r="AEI37" s="67"/>
      <c r="AEJ37" s="67"/>
      <c r="AEK37" s="67"/>
      <c r="AEL37" s="67"/>
      <c r="AEM37" s="67"/>
      <c r="AEN37" s="67"/>
      <c r="AEO37" s="67"/>
      <c r="AEP37" s="67"/>
      <c r="AEQ37" s="67"/>
      <c r="AER37" s="67"/>
      <c r="AES37" s="67"/>
      <c r="AET37" s="67"/>
      <c r="AEU37" s="67"/>
      <c r="AEV37" s="67"/>
      <c r="AEW37" s="67"/>
      <c r="AEX37" s="67"/>
      <c r="AEY37" s="67"/>
      <c r="AEZ37" s="67"/>
      <c r="AFA37" s="67"/>
      <c r="AFB37" s="67"/>
      <c r="AFC37" s="67"/>
      <c r="AFD37" s="67"/>
      <c r="AFE37" s="67"/>
      <c r="AFF37" s="67"/>
      <c r="AFG37" s="67"/>
      <c r="AFH37" s="67"/>
      <c r="AFI37" s="67"/>
      <c r="AFJ37" s="67"/>
      <c r="AFK37" s="67"/>
      <c r="AFL37" s="67"/>
      <c r="AFM37" s="67"/>
      <c r="AFN37" s="67"/>
      <c r="AFO37" s="67"/>
      <c r="AFP37" s="67"/>
      <c r="AFQ37" s="67"/>
      <c r="AFR37" s="67"/>
      <c r="AFS37" s="67"/>
      <c r="AFT37" s="67"/>
      <c r="AFU37" s="67"/>
      <c r="AFV37" s="67"/>
      <c r="AFW37" s="67"/>
      <c r="AFX37" s="67"/>
      <c r="AFY37" s="67"/>
      <c r="AFZ37" s="67"/>
      <c r="AGA37" s="67"/>
      <c r="AGB37" s="67"/>
      <c r="AGC37" s="67"/>
      <c r="AGD37" s="67"/>
      <c r="AGE37" s="67"/>
      <c r="AGF37" s="67"/>
      <c r="AGG37" s="67"/>
      <c r="AGH37" s="67"/>
      <c r="AGI37" s="67"/>
      <c r="AGJ37" s="67"/>
      <c r="AGK37" s="67"/>
      <c r="AGL37" s="67"/>
      <c r="AGM37" s="67"/>
      <c r="AGN37" s="67"/>
      <c r="AGO37" s="67"/>
      <c r="AGP37" s="67"/>
      <c r="AGQ37" s="67"/>
      <c r="AGR37" s="67"/>
      <c r="AGS37" s="67"/>
      <c r="AGT37" s="67"/>
      <c r="AGU37" s="67"/>
      <c r="AGV37" s="67"/>
      <c r="AGW37" s="67"/>
      <c r="AGX37" s="67"/>
      <c r="AGY37" s="67"/>
      <c r="AGZ37" s="67"/>
      <c r="AHA37" s="67"/>
      <c r="AHB37" s="67"/>
      <c r="AHC37" s="67"/>
      <c r="AHD37" s="67"/>
      <c r="AHE37" s="67"/>
      <c r="AHF37" s="67"/>
      <c r="AHG37" s="67"/>
      <c r="AHH37" s="67"/>
      <c r="AHI37" s="67"/>
      <c r="AHJ37" s="67"/>
      <c r="AHK37" s="67"/>
      <c r="AHL37" s="67"/>
      <c r="AHM37" s="67"/>
      <c r="AHN37" s="67"/>
      <c r="AHO37" s="67"/>
      <c r="AHP37" s="67"/>
      <c r="AHQ37" s="67"/>
      <c r="AHR37" s="67"/>
      <c r="AHS37" s="67"/>
      <c r="AHT37" s="67"/>
      <c r="AHU37" s="67"/>
      <c r="AHV37" s="67"/>
      <c r="AHW37" s="67"/>
      <c r="AHX37" s="67"/>
      <c r="AHY37" s="67"/>
      <c r="AHZ37" s="67"/>
      <c r="AIA37" s="67"/>
      <c r="AIB37" s="67"/>
      <c r="AIC37" s="67"/>
      <c r="AID37" s="67"/>
      <c r="AIE37" s="67"/>
      <c r="AIF37" s="67"/>
      <c r="AIG37" s="67"/>
      <c r="AIH37" s="67"/>
      <c r="AII37" s="67"/>
      <c r="AIJ37" s="67"/>
      <c r="AIK37" s="67"/>
      <c r="AIL37" s="67"/>
      <c r="AIM37" s="67"/>
      <c r="AIN37" s="67"/>
      <c r="AIO37" s="67"/>
      <c r="AIP37" s="67"/>
      <c r="AIQ37" s="67"/>
      <c r="AIR37" s="67"/>
      <c r="AIS37" s="67"/>
      <c r="AIT37" s="67"/>
      <c r="AIU37" s="67"/>
      <c r="AIV37" s="67"/>
      <c r="AIW37" s="67"/>
      <c r="AIX37" s="67"/>
      <c r="AIY37" s="67"/>
      <c r="AIZ37" s="67"/>
      <c r="AJA37" s="67"/>
      <c r="AJB37" s="67"/>
      <c r="AJC37" s="67"/>
      <c r="AJD37" s="67"/>
      <c r="AJE37" s="67"/>
      <c r="AJF37" s="67"/>
      <c r="AJG37" s="67"/>
      <c r="AJH37" s="67"/>
      <c r="AJI37" s="67"/>
      <c r="AJJ37" s="67"/>
      <c r="AJK37" s="67"/>
      <c r="AJL37" s="67"/>
      <c r="AJM37" s="67"/>
      <c r="AJN37" s="67"/>
      <c r="AJO37" s="67"/>
      <c r="AJP37" s="67"/>
      <c r="AJQ37" s="67"/>
      <c r="AJR37" s="67"/>
      <c r="AJS37" s="67"/>
      <c r="AJT37" s="67"/>
      <c r="AJU37" s="67"/>
      <c r="AJV37" s="67"/>
      <c r="AJW37" s="67"/>
      <c r="AJX37" s="67"/>
      <c r="AJY37" s="67"/>
      <c r="AJZ37" s="67"/>
      <c r="AKA37" s="67"/>
      <c r="AKB37" s="67"/>
      <c r="AKC37" s="67"/>
      <c r="AKD37" s="67"/>
      <c r="AKE37" s="67"/>
      <c r="AKF37" s="67"/>
      <c r="AKG37" s="67"/>
      <c r="AKH37" s="67"/>
      <c r="AKI37" s="67"/>
      <c r="AKJ37" s="67"/>
      <c r="AKK37" s="67"/>
      <c r="AKL37" s="67"/>
      <c r="AKM37" s="67"/>
      <c r="AKN37" s="67"/>
      <c r="AKO37" s="67"/>
    </row>
    <row r="38" spans="1:977" s="75" customFormat="1" ht="27.7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63">
        <v>1</v>
      </c>
      <c r="V38" s="63"/>
      <c r="W38" s="74">
        <v>2</v>
      </c>
      <c r="X38" s="74">
        <v>3</v>
      </c>
      <c r="Y38" s="74">
        <v>4</v>
      </c>
      <c r="Z38" s="74">
        <v>5</v>
      </c>
      <c r="AA38" s="74">
        <v>6</v>
      </c>
      <c r="AB38" s="74">
        <v>7</v>
      </c>
      <c r="AC38" s="74">
        <v>8</v>
      </c>
      <c r="AD38" s="74">
        <v>9</v>
      </c>
      <c r="AE38" s="74">
        <v>10</v>
      </c>
      <c r="AF38" s="74">
        <v>11</v>
      </c>
      <c r="AG38" s="74">
        <v>12</v>
      </c>
    </row>
    <row r="39" spans="1:977" s="80" customFormat="1" ht="28.5" customHeight="1">
      <c r="A39" s="73">
        <v>0.01</v>
      </c>
      <c r="B39" s="73">
        <v>0.26</v>
      </c>
      <c r="C39" s="73">
        <v>0.51</v>
      </c>
      <c r="D39" s="73">
        <v>0.76000000000000023</v>
      </c>
      <c r="E39" s="73">
        <v>1.02</v>
      </c>
      <c r="F39" s="73">
        <v>1.2700000000000002</v>
      </c>
      <c r="G39" s="73">
        <v>1.5200000000000005</v>
      </c>
      <c r="H39" s="73">
        <v>1.7700000000000007</v>
      </c>
      <c r="I39" s="73">
        <v>2.0200000000000005</v>
      </c>
      <c r="J39" s="73">
        <v>2.2699999999999951</v>
      </c>
      <c r="K39" s="76">
        <f t="shared" ref="K39:T54" si="0">IF(LEN(X39)=0,"",1+ABS((X39*A39)/LEN(X39))+A39)</f>
        <v>20563.40625</v>
      </c>
      <c r="L39" s="76" t="str">
        <f t="shared" si="0"/>
        <v/>
      </c>
      <c r="M39" s="76">
        <f t="shared" si="0"/>
        <v>11577.32</v>
      </c>
      <c r="N39" s="76">
        <f t="shared" si="0"/>
        <v>305609.37714285724</v>
      </c>
      <c r="O39" s="76" t="str">
        <f t="shared" si="0"/>
        <v/>
      </c>
      <c r="P39" s="76" t="str">
        <f t="shared" si="0"/>
        <v/>
      </c>
      <c r="Q39" s="76">
        <f t="shared" si="0"/>
        <v>218.86666666666673</v>
      </c>
      <c r="R39" s="76">
        <f t="shared" si="0"/>
        <v>4292548.5812500017</v>
      </c>
      <c r="S39" s="76" t="str">
        <f t="shared" si="0"/>
        <v/>
      </c>
      <c r="T39" s="76">
        <f t="shared" si="0"/>
        <v>5505132.6437499877</v>
      </c>
      <c r="U39" s="77" t="str">
        <f>"1. Stanje na kraju perioda na dan 31.12." &amp; '[1]#UNOS'!B31-2 &amp; ". godine"</f>
        <v>1. Stanje na kraju perioda na dan 31.12.2020. godine</v>
      </c>
      <c r="V39" s="77"/>
      <c r="W39" s="74">
        <v>901</v>
      </c>
      <c r="X39" s="78">
        <v>16449917</v>
      </c>
      <c r="Y39" s="79"/>
      <c r="Z39" s="79">
        <v>136186</v>
      </c>
      <c r="AA39" s="79">
        <v>2814807</v>
      </c>
      <c r="AB39" s="79"/>
      <c r="AC39" s="79"/>
      <c r="AD39" s="79">
        <v>427</v>
      </c>
      <c r="AE39" s="79">
        <v>19401337</v>
      </c>
      <c r="AF39" s="79"/>
      <c r="AG39" s="79">
        <v>19401337</v>
      </c>
    </row>
    <row r="40" spans="1:977" s="75" customFormat="1" ht="28.5" customHeight="1">
      <c r="A40" s="73">
        <v>0.02</v>
      </c>
      <c r="B40" s="73">
        <v>0.27</v>
      </c>
      <c r="C40" s="73">
        <v>0.52</v>
      </c>
      <c r="D40" s="73">
        <v>0.77000000000000024</v>
      </c>
      <c r="E40" s="73">
        <v>1.03</v>
      </c>
      <c r="F40" s="73">
        <v>1.2800000000000002</v>
      </c>
      <c r="G40" s="73">
        <v>1.5300000000000005</v>
      </c>
      <c r="H40" s="73">
        <v>1.7800000000000007</v>
      </c>
      <c r="I40" s="73">
        <v>2.0300000000000002</v>
      </c>
      <c r="J40" s="73">
        <v>2.2799999999999949</v>
      </c>
      <c r="K40" s="76" t="str">
        <f t="shared" si="0"/>
        <v/>
      </c>
      <c r="L40" s="76" t="str">
        <f t="shared" si="0"/>
        <v/>
      </c>
      <c r="M40" s="76" t="str">
        <f t="shared" si="0"/>
        <v/>
      </c>
      <c r="N40" s="76" t="str">
        <f t="shared" si="0"/>
        <v/>
      </c>
      <c r="O40" s="76" t="str">
        <f t="shared" si="0"/>
        <v/>
      </c>
      <c r="P40" s="76" t="str">
        <f t="shared" si="0"/>
        <v/>
      </c>
      <c r="Q40" s="76" t="str">
        <f t="shared" si="0"/>
        <v/>
      </c>
      <c r="R40" s="76" t="str">
        <f t="shared" si="0"/>
        <v/>
      </c>
      <c r="S40" s="76" t="str">
        <f t="shared" si="0"/>
        <v/>
      </c>
      <c r="T40" s="76" t="str">
        <f t="shared" si="0"/>
        <v/>
      </c>
      <c r="U40" s="81" t="s">
        <v>33</v>
      </c>
      <c r="V40" s="81"/>
      <c r="W40" s="82">
        <v>902</v>
      </c>
      <c r="X40" s="83"/>
      <c r="Y40" s="83"/>
      <c r="Z40" s="83"/>
      <c r="AA40" s="83"/>
      <c r="AB40" s="83"/>
      <c r="AC40" s="83"/>
      <c r="AD40" s="83"/>
      <c r="AE40" s="83"/>
      <c r="AF40" s="83"/>
      <c r="AG40" s="83"/>
    </row>
    <row r="41" spans="1:977" s="75" customFormat="1" ht="28.5" customHeight="1">
      <c r="A41" s="73">
        <v>0.03</v>
      </c>
      <c r="B41" s="73">
        <v>0.28000000000000003</v>
      </c>
      <c r="C41" s="73">
        <v>0.53</v>
      </c>
      <c r="D41" s="73">
        <v>0.78000000000000025</v>
      </c>
      <c r="E41" s="73">
        <v>1.04</v>
      </c>
      <c r="F41" s="73">
        <v>1.2900000000000003</v>
      </c>
      <c r="G41" s="73">
        <v>1.5400000000000005</v>
      </c>
      <c r="H41" s="73">
        <v>1.7900000000000007</v>
      </c>
      <c r="I41" s="73">
        <v>2.04</v>
      </c>
      <c r="J41" s="73">
        <v>2.2899999999999947</v>
      </c>
      <c r="K41" s="76" t="str">
        <f t="shared" si="0"/>
        <v/>
      </c>
      <c r="L41" s="76" t="str">
        <f t="shared" si="0"/>
        <v/>
      </c>
      <c r="M41" s="76" t="str">
        <f t="shared" si="0"/>
        <v/>
      </c>
      <c r="N41" s="76" t="str">
        <f t="shared" si="0"/>
        <v/>
      </c>
      <c r="O41" s="76" t="str">
        <f t="shared" si="0"/>
        <v/>
      </c>
      <c r="P41" s="76" t="str">
        <f t="shared" si="0"/>
        <v/>
      </c>
      <c r="Q41" s="76" t="str">
        <f t="shared" si="0"/>
        <v/>
      </c>
      <c r="R41" s="76" t="str">
        <f t="shared" si="0"/>
        <v/>
      </c>
      <c r="S41" s="76" t="str">
        <f t="shared" si="0"/>
        <v/>
      </c>
      <c r="T41" s="76" t="str">
        <f t="shared" si="0"/>
        <v/>
      </c>
      <c r="U41" s="81" t="s">
        <v>34</v>
      </c>
      <c r="V41" s="81"/>
      <c r="W41" s="82">
        <v>903</v>
      </c>
      <c r="X41" s="83"/>
      <c r="Y41" s="83"/>
      <c r="Z41" s="83"/>
      <c r="AA41" s="83"/>
      <c r="AB41" s="83"/>
      <c r="AC41" s="83"/>
      <c r="AD41" s="83"/>
      <c r="AE41" s="83"/>
      <c r="AF41" s="83"/>
      <c r="AG41" s="83"/>
    </row>
    <row r="42" spans="1:977" s="80" customFormat="1" ht="28.5" customHeight="1">
      <c r="A42" s="73">
        <v>0.04</v>
      </c>
      <c r="B42" s="73">
        <v>0.28999999999999998</v>
      </c>
      <c r="C42" s="73">
        <v>0.54</v>
      </c>
      <c r="D42" s="73">
        <v>0.79000000000000026</v>
      </c>
      <c r="E42" s="73">
        <v>1.05</v>
      </c>
      <c r="F42" s="73">
        <v>1.3000000000000003</v>
      </c>
      <c r="G42" s="73">
        <v>1.5500000000000005</v>
      </c>
      <c r="H42" s="73">
        <v>1.8000000000000007</v>
      </c>
      <c r="I42" s="73">
        <v>2.0499999999999998</v>
      </c>
      <c r="J42" s="73">
        <v>2.2999999999999945</v>
      </c>
      <c r="K42" s="76">
        <f t="shared" si="0"/>
        <v>82250.625</v>
      </c>
      <c r="L42" s="76" t="str">
        <f t="shared" si="0"/>
        <v/>
      </c>
      <c r="M42" s="76">
        <f t="shared" si="0"/>
        <v>12258.28</v>
      </c>
      <c r="N42" s="76">
        <f t="shared" si="0"/>
        <v>317672.86571428581</v>
      </c>
      <c r="O42" s="76" t="str">
        <f t="shared" si="0"/>
        <v/>
      </c>
      <c r="P42" s="76" t="str">
        <f t="shared" si="0"/>
        <v/>
      </c>
      <c r="Q42" s="76">
        <f t="shared" si="0"/>
        <v>223.16666666666677</v>
      </c>
      <c r="R42" s="76">
        <f t="shared" si="0"/>
        <v>4365303.6250000019</v>
      </c>
      <c r="S42" s="76" t="str">
        <f t="shared" si="0"/>
        <v/>
      </c>
      <c r="T42" s="76">
        <f t="shared" si="0"/>
        <v>5577887.687499986</v>
      </c>
      <c r="U42" s="77" t="str">
        <f>"4. Ponovo iskazano stanje na početku perioda 01.01." &amp; '[1]#UNOS'!B31-1 &amp; ". godine (901±902±903)"</f>
        <v>4. Ponovo iskazano stanje na početku perioda 01.01.2021. godine (901±902±903)</v>
      </c>
      <c r="V42" s="77"/>
      <c r="W42" s="74">
        <v>904</v>
      </c>
      <c r="X42" s="79">
        <v>16449917</v>
      </c>
      <c r="Y42" s="79"/>
      <c r="Z42" s="79">
        <v>136186</v>
      </c>
      <c r="AA42" s="79">
        <v>2814807</v>
      </c>
      <c r="AB42" s="79"/>
      <c r="AC42" s="79"/>
      <c r="AD42" s="79">
        <v>427</v>
      </c>
      <c r="AE42" s="79">
        <v>19401337</v>
      </c>
      <c r="AF42" s="79"/>
      <c r="AG42" s="79">
        <v>19401337</v>
      </c>
    </row>
    <row r="43" spans="1:977" s="80" customFormat="1" ht="28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84"/>
      <c r="V43" s="85"/>
      <c r="W43" s="86"/>
      <c r="X43" s="87"/>
      <c r="Y43" s="87"/>
      <c r="Z43" s="87"/>
      <c r="AA43" s="87"/>
      <c r="AB43" s="87"/>
      <c r="AC43" s="87"/>
      <c r="AD43" s="87"/>
      <c r="AE43" s="87"/>
      <c r="AF43" s="87"/>
      <c r="AG43" s="88"/>
    </row>
    <row r="44" spans="1:977" s="75" customFormat="1" ht="28.5" customHeight="1">
      <c r="A44" s="73">
        <v>0.05</v>
      </c>
      <c r="B44" s="73">
        <v>0.3</v>
      </c>
      <c r="C44" s="73">
        <v>0.55000000000000004</v>
      </c>
      <c r="D44" s="73">
        <v>0.80000000000000027</v>
      </c>
      <c r="E44" s="73">
        <v>1.06</v>
      </c>
      <c r="F44" s="73">
        <v>1.3100000000000003</v>
      </c>
      <c r="G44" s="73">
        <v>1.5600000000000005</v>
      </c>
      <c r="H44" s="73">
        <v>1.8100000000000007</v>
      </c>
      <c r="I44" s="73">
        <v>2.0599999999999996</v>
      </c>
      <c r="J44" s="73">
        <v>2.3099999999999943</v>
      </c>
      <c r="K44" s="76" t="str">
        <f t="shared" si="0"/>
        <v/>
      </c>
      <c r="L44" s="76" t="str">
        <f t="shared" si="0"/>
        <v/>
      </c>
      <c r="M44" s="76" t="str">
        <f t="shared" si="0"/>
        <v/>
      </c>
      <c r="N44" s="76" t="str">
        <f t="shared" si="0"/>
        <v/>
      </c>
      <c r="O44" s="76" t="str">
        <f t="shared" si="0"/>
        <v/>
      </c>
      <c r="P44" s="76" t="str">
        <f t="shared" si="0"/>
        <v/>
      </c>
      <c r="Q44" s="76">
        <f t="shared" si="0"/>
        <v>2830.4500000000007</v>
      </c>
      <c r="R44" s="76">
        <f t="shared" si="0"/>
        <v>3283.8875000000012</v>
      </c>
      <c r="S44" s="76" t="str">
        <f t="shared" si="0"/>
        <v/>
      </c>
      <c r="T44" s="76">
        <f t="shared" si="0"/>
        <v>4190.7624999999898</v>
      </c>
      <c r="U44" s="81" t="s">
        <v>35</v>
      </c>
      <c r="V44" s="81"/>
      <c r="W44" s="82">
        <v>905</v>
      </c>
      <c r="X44" s="83"/>
      <c r="Y44" s="83"/>
      <c r="Z44" s="83"/>
      <c r="AA44" s="83"/>
      <c r="AB44" s="83"/>
      <c r="AC44" s="83"/>
      <c r="AD44" s="83">
        <v>7251</v>
      </c>
      <c r="AE44" s="83">
        <v>7251</v>
      </c>
      <c r="AF44" s="83"/>
      <c r="AG44" s="83">
        <v>7251</v>
      </c>
    </row>
    <row r="45" spans="1:977" s="75" customFormat="1" ht="28.5" customHeight="1">
      <c r="A45" s="73">
        <v>0.06</v>
      </c>
      <c r="B45" s="73">
        <v>0.31</v>
      </c>
      <c r="C45" s="73">
        <v>0.56000000000000005</v>
      </c>
      <c r="D45" s="73">
        <v>0.81000000000000028</v>
      </c>
      <c r="E45" s="73">
        <v>1.07</v>
      </c>
      <c r="F45" s="73">
        <v>1.3200000000000003</v>
      </c>
      <c r="G45" s="73">
        <v>1.5700000000000005</v>
      </c>
      <c r="H45" s="73">
        <v>1.8200000000000007</v>
      </c>
      <c r="I45" s="73">
        <v>2.0699999999999994</v>
      </c>
      <c r="J45" s="73">
        <v>2.3199999999999941</v>
      </c>
      <c r="K45" s="76" t="str">
        <f t="shared" si="0"/>
        <v/>
      </c>
      <c r="L45" s="76" t="str">
        <f t="shared" si="0"/>
        <v/>
      </c>
      <c r="M45" s="76" t="str">
        <f t="shared" si="0"/>
        <v/>
      </c>
      <c r="N45" s="76" t="str">
        <f t="shared" si="0"/>
        <v/>
      </c>
      <c r="O45" s="76" t="str">
        <f t="shared" si="0"/>
        <v/>
      </c>
      <c r="P45" s="76" t="str">
        <f t="shared" si="0"/>
        <v/>
      </c>
      <c r="Q45" s="76" t="str">
        <f t="shared" si="0"/>
        <v/>
      </c>
      <c r="R45" s="76" t="str">
        <f t="shared" si="0"/>
        <v/>
      </c>
      <c r="S45" s="76" t="str">
        <f t="shared" si="0"/>
        <v/>
      </c>
      <c r="T45" s="76" t="str">
        <f t="shared" si="0"/>
        <v/>
      </c>
      <c r="U45" s="81" t="s">
        <v>36</v>
      </c>
      <c r="V45" s="81"/>
      <c r="W45" s="82">
        <v>906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</row>
    <row r="46" spans="1:977" s="80" customFormat="1" ht="28.5" customHeight="1">
      <c r="A46" s="73">
        <v>7.0000000000000007E-2</v>
      </c>
      <c r="B46" s="73">
        <v>0.32</v>
      </c>
      <c r="C46" s="73">
        <v>0.57000000000000006</v>
      </c>
      <c r="D46" s="73">
        <v>0.82000000000000028</v>
      </c>
      <c r="E46" s="73">
        <v>1.08</v>
      </c>
      <c r="F46" s="73">
        <v>1.3300000000000003</v>
      </c>
      <c r="G46" s="73">
        <v>1.5800000000000005</v>
      </c>
      <c r="H46" s="73">
        <v>1.8300000000000007</v>
      </c>
      <c r="I46" s="73">
        <v>2.0799999999999992</v>
      </c>
      <c r="J46" s="73">
        <v>2.3299999999999939</v>
      </c>
      <c r="K46" s="76" t="str">
        <f t="shared" si="0"/>
        <v/>
      </c>
      <c r="L46" s="76" t="str">
        <f t="shared" si="0"/>
        <v/>
      </c>
      <c r="M46" s="76" t="str">
        <f t="shared" si="0"/>
        <v/>
      </c>
      <c r="N46" s="76" t="str">
        <f t="shared" si="0"/>
        <v/>
      </c>
      <c r="O46" s="76" t="str">
        <f t="shared" si="0"/>
        <v/>
      </c>
      <c r="P46" s="76" t="str">
        <f t="shared" si="0"/>
        <v/>
      </c>
      <c r="Q46" s="76">
        <f t="shared" si="0"/>
        <v>2866.7250000000008</v>
      </c>
      <c r="R46" s="76">
        <f t="shared" si="0"/>
        <v>3320.1625000000013</v>
      </c>
      <c r="S46" s="76" t="str">
        <f t="shared" si="0"/>
        <v/>
      </c>
      <c r="T46" s="76">
        <f t="shared" si="0"/>
        <v>4227.0374999999885</v>
      </c>
      <c r="U46" s="77" t="s">
        <v>37</v>
      </c>
      <c r="V46" s="81"/>
      <c r="W46" s="74">
        <v>907</v>
      </c>
      <c r="X46" s="83"/>
      <c r="Y46" s="83"/>
      <c r="Z46" s="83"/>
      <c r="AA46" s="83"/>
      <c r="AB46" s="83"/>
      <c r="AC46" s="83"/>
      <c r="AD46" s="83">
        <v>7251</v>
      </c>
      <c r="AE46" s="83">
        <v>7251</v>
      </c>
      <c r="AF46" s="83"/>
      <c r="AG46" s="83">
        <v>7251</v>
      </c>
      <c r="AH46" s="75"/>
    </row>
    <row r="47" spans="1:977" s="80" customFormat="1" ht="28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89"/>
      <c r="V47" s="90"/>
      <c r="W47" s="91"/>
      <c r="X47" s="92"/>
      <c r="Y47" s="92"/>
      <c r="Z47" s="92"/>
      <c r="AA47" s="92"/>
      <c r="AB47" s="92"/>
      <c r="AC47" s="92"/>
      <c r="AD47" s="92"/>
      <c r="AE47" s="92"/>
      <c r="AF47" s="92"/>
      <c r="AG47" s="93"/>
      <c r="AH47" s="75"/>
    </row>
    <row r="48" spans="1:977" s="75" customFormat="1" ht="28.5" customHeight="1">
      <c r="A48" s="73">
        <v>0.08</v>
      </c>
      <c r="B48" s="73">
        <v>0.33</v>
      </c>
      <c r="C48" s="73">
        <v>0.58000000000000007</v>
      </c>
      <c r="D48" s="73">
        <v>0.83000000000000029</v>
      </c>
      <c r="E48" s="73">
        <v>1.0900000000000001</v>
      </c>
      <c r="F48" s="73">
        <v>1.3400000000000003</v>
      </c>
      <c r="G48" s="73">
        <v>1.5900000000000005</v>
      </c>
      <c r="H48" s="73">
        <v>1.8400000000000007</v>
      </c>
      <c r="I48" s="73">
        <v>2.089999999999999</v>
      </c>
      <c r="J48" s="73">
        <v>2.3399999999999936</v>
      </c>
      <c r="K48" s="76" t="str">
        <f t="shared" si="0"/>
        <v/>
      </c>
      <c r="L48" s="76" t="str">
        <f t="shared" si="0"/>
        <v/>
      </c>
      <c r="M48" s="76" t="str">
        <f t="shared" si="0"/>
        <v/>
      </c>
      <c r="N48" s="76" t="str">
        <f t="shared" si="0"/>
        <v/>
      </c>
      <c r="O48" s="76" t="str">
        <f t="shared" si="0"/>
        <v/>
      </c>
      <c r="P48" s="76" t="str">
        <f t="shared" si="0"/>
        <v/>
      </c>
      <c r="Q48" s="76" t="str">
        <f t="shared" si="0"/>
        <v/>
      </c>
      <c r="R48" s="76" t="str">
        <f t="shared" si="0"/>
        <v/>
      </c>
      <c r="S48" s="76" t="str">
        <f t="shared" si="0"/>
        <v/>
      </c>
      <c r="T48" s="76" t="str">
        <f t="shared" si="0"/>
        <v/>
      </c>
      <c r="U48" s="81" t="s">
        <v>38</v>
      </c>
      <c r="V48" s="81"/>
      <c r="W48" s="82">
        <v>908</v>
      </c>
      <c r="X48" s="83"/>
      <c r="Y48" s="83"/>
      <c r="Z48" s="83"/>
      <c r="AA48" s="83"/>
      <c r="AB48" s="83"/>
      <c r="AC48" s="83"/>
      <c r="AD48" s="83"/>
      <c r="AE48" s="83"/>
      <c r="AF48" s="83"/>
      <c r="AG48" s="83"/>
    </row>
    <row r="49" spans="1:33" s="75" customFormat="1" ht="28.5" customHeight="1">
      <c r="A49" s="73">
        <v>0.09</v>
      </c>
      <c r="B49" s="73">
        <v>0.34</v>
      </c>
      <c r="C49" s="73">
        <v>0.59000000000000008</v>
      </c>
      <c r="D49" s="73">
        <v>0.8400000000000003</v>
      </c>
      <c r="E49" s="73">
        <v>1.1000000000000001</v>
      </c>
      <c r="F49" s="73">
        <v>1.3500000000000003</v>
      </c>
      <c r="G49" s="73">
        <v>1.6000000000000005</v>
      </c>
      <c r="H49" s="73">
        <v>1.8500000000000008</v>
      </c>
      <c r="I49" s="73">
        <v>2.0999999999999988</v>
      </c>
      <c r="J49" s="73">
        <v>2.3499999999999934</v>
      </c>
      <c r="K49" s="76" t="str">
        <f t="shared" si="0"/>
        <v/>
      </c>
      <c r="L49" s="76" t="str">
        <f t="shared" si="0"/>
        <v/>
      </c>
      <c r="M49" s="76" t="str">
        <f t="shared" si="0"/>
        <v/>
      </c>
      <c r="N49" s="76" t="str">
        <f t="shared" si="0"/>
        <v/>
      </c>
      <c r="O49" s="76" t="str">
        <f t="shared" si="0"/>
        <v/>
      </c>
      <c r="P49" s="76" t="str">
        <f t="shared" si="0"/>
        <v/>
      </c>
      <c r="Q49" s="76" t="str">
        <f t="shared" si="0"/>
        <v/>
      </c>
      <c r="R49" s="76" t="str">
        <f t="shared" si="0"/>
        <v/>
      </c>
      <c r="S49" s="76" t="str">
        <f t="shared" si="0"/>
        <v/>
      </c>
      <c r="T49" s="76" t="str">
        <f t="shared" si="0"/>
        <v/>
      </c>
      <c r="U49" s="81" t="s">
        <v>39</v>
      </c>
      <c r="V49" s="81"/>
      <c r="W49" s="82">
        <v>909</v>
      </c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1:33" s="75" customFormat="1" ht="28.5" customHeight="1">
      <c r="A50" s="73">
        <v>0.1</v>
      </c>
      <c r="B50" s="73">
        <v>0.35</v>
      </c>
      <c r="C50" s="73">
        <v>0.60000000000000009</v>
      </c>
      <c r="D50" s="73">
        <v>0.85000000000000031</v>
      </c>
      <c r="E50" s="73">
        <v>1.1100000000000001</v>
      </c>
      <c r="F50" s="73">
        <v>1.3600000000000003</v>
      </c>
      <c r="G50" s="73">
        <v>1.6100000000000005</v>
      </c>
      <c r="H50" s="73">
        <v>1.8600000000000008</v>
      </c>
      <c r="I50" s="73">
        <v>2.1099999999999985</v>
      </c>
      <c r="J50" s="73">
        <v>2.3599999999999932</v>
      </c>
      <c r="K50" s="76" t="str">
        <f t="shared" si="0"/>
        <v/>
      </c>
      <c r="L50" s="76" t="str">
        <f t="shared" si="0"/>
        <v/>
      </c>
      <c r="M50" s="76" t="str">
        <f t="shared" si="0"/>
        <v/>
      </c>
      <c r="N50" s="76" t="str">
        <f t="shared" si="0"/>
        <v/>
      </c>
      <c r="O50" s="76" t="str">
        <f t="shared" si="0"/>
        <v/>
      </c>
      <c r="P50" s="76" t="str">
        <f t="shared" si="0"/>
        <v/>
      </c>
      <c r="Q50" s="76" t="str">
        <f t="shared" si="0"/>
        <v/>
      </c>
      <c r="R50" s="76" t="str">
        <f t="shared" si="0"/>
        <v/>
      </c>
      <c r="S50" s="76" t="str">
        <f t="shared" si="0"/>
        <v/>
      </c>
      <c r="T50" s="76" t="str">
        <f t="shared" si="0"/>
        <v/>
      </c>
      <c r="U50" s="81" t="s">
        <v>40</v>
      </c>
      <c r="V50" s="81"/>
      <c r="W50" s="82">
        <v>910</v>
      </c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1:33" s="75" customFormat="1" ht="28.5" customHeight="1">
      <c r="A51" s="73">
        <v>0.11</v>
      </c>
      <c r="B51" s="73">
        <v>0.36</v>
      </c>
      <c r="C51" s="73">
        <v>0.6100000000000001</v>
      </c>
      <c r="D51" s="73">
        <v>0.86000000000000032</v>
      </c>
      <c r="E51" s="73">
        <v>1.1200000000000001</v>
      </c>
      <c r="F51" s="73">
        <v>1.3700000000000003</v>
      </c>
      <c r="G51" s="73">
        <v>1.6200000000000006</v>
      </c>
      <c r="H51" s="73">
        <v>1.8700000000000008</v>
      </c>
      <c r="I51" s="73">
        <v>2.1199999999999983</v>
      </c>
      <c r="J51" s="73">
        <v>2.369999999999993</v>
      </c>
      <c r="K51" s="76" t="str">
        <f t="shared" si="0"/>
        <v/>
      </c>
      <c r="L51" s="76" t="str">
        <f t="shared" si="0"/>
        <v/>
      </c>
      <c r="M51" s="76" t="str">
        <f t="shared" si="0"/>
        <v/>
      </c>
      <c r="N51" s="76" t="str">
        <f t="shared" si="0"/>
        <v/>
      </c>
      <c r="O51" s="76" t="str">
        <f t="shared" si="0"/>
        <v/>
      </c>
      <c r="P51" s="76" t="str">
        <f t="shared" si="0"/>
        <v/>
      </c>
      <c r="Q51" s="76" t="str">
        <f t="shared" si="0"/>
        <v/>
      </c>
      <c r="R51" s="76" t="str">
        <f t="shared" si="0"/>
        <v/>
      </c>
      <c r="S51" s="76" t="str">
        <f t="shared" si="0"/>
        <v/>
      </c>
      <c r="T51" s="76" t="str">
        <f t="shared" si="0"/>
        <v/>
      </c>
      <c r="U51" s="81" t="s">
        <v>41</v>
      </c>
      <c r="V51" s="81"/>
      <c r="W51" s="82">
        <v>911</v>
      </c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1:33" s="80" customFormat="1" ht="28.5" customHeight="1">
      <c r="A52" s="73">
        <v>0.12</v>
      </c>
      <c r="B52" s="73">
        <v>0.37</v>
      </c>
      <c r="C52" s="73">
        <v>0.62000000000000011</v>
      </c>
      <c r="D52" s="73">
        <v>0.87000000000000033</v>
      </c>
      <c r="E52" s="73">
        <v>1.1300000000000001</v>
      </c>
      <c r="F52" s="73">
        <v>1.3800000000000003</v>
      </c>
      <c r="G52" s="73">
        <v>1.6300000000000006</v>
      </c>
      <c r="H52" s="73">
        <v>1.8800000000000008</v>
      </c>
      <c r="I52" s="73">
        <v>2.1299999999999981</v>
      </c>
      <c r="J52" s="73">
        <v>2.3799999999999928</v>
      </c>
      <c r="K52" s="76" t="str">
        <f t="shared" si="0"/>
        <v/>
      </c>
      <c r="L52" s="76" t="str">
        <f t="shared" si="0"/>
        <v/>
      </c>
      <c r="M52" s="76">
        <f t="shared" si="0"/>
        <v>89.866666666666688</v>
      </c>
      <c r="N52" s="76" t="str">
        <f t="shared" si="0"/>
        <v/>
      </c>
      <c r="O52" s="76" t="str">
        <f t="shared" si="0"/>
        <v/>
      </c>
      <c r="P52" s="76" t="str">
        <f t="shared" si="0"/>
        <v/>
      </c>
      <c r="Q52" s="76">
        <f t="shared" si="0"/>
        <v>176.63250000000005</v>
      </c>
      <c r="R52" s="76" t="str">
        <f t="shared" si="0"/>
        <v/>
      </c>
      <c r="S52" s="76" t="str">
        <f t="shared" si="0"/>
        <v/>
      </c>
      <c r="T52" s="76" t="str">
        <f t="shared" si="0"/>
        <v/>
      </c>
      <c r="U52" s="94" t="s">
        <v>42</v>
      </c>
      <c r="V52" s="94"/>
      <c r="W52" s="82">
        <v>912</v>
      </c>
      <c r="X52" s="79"/>
      <c r="Y52" s="79"/>
      <c r="Z52" s="79">
        <v>427</v>
      </c>
      <c r="AA52" s="79"/>
      <c r="AB52" s="79"/>
      <c r="AC52" s="79"/>
      <c r="AD52" s="79">
        <v>-427</v>
      </c>
      <c r="AE52" s="79"/>
      <c r="AF52" s="79"/>
      <c r="AG52" s="79"/>
    </row>
    <row r="53" spans="1:33" s="80" customFormat="1" ht="28.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95"/>
      <c r="V53" s="96"/>
      <c r="W53" s="86"/>
      <c r="X53" s="87"/>
      <c r="Y53" s="87"/>
      <c r="Z53" s="87"/>
      <c r="AA53" s="87"/>
      <c r="AB53" s="87"/>
      <c r="AC53" s="87"/>
      <c r="AD53" s="87"/>
      <c r="AE53" s="87"/>
      <c r="AF53" s="87"/>
      <c r="AG53" s="88"/>
    </row>
    <row r="54" spans="1:33" s="75" customFormat="1" ht="28.5" customHeight="1">
      <c r="A54" s="73">
        <v>0.13</v>
      </c>
      <c r="B54" s="73">
        <v>0.38</v>
      </c>
      <c r="C54" s="73">
        <v>0.63000000000000012</v>
      </c>
      <c r="D54" s="73">
        <v>0.88000000000000034</v>
      </c>
      <c r="E54" s="73">
        <v>1.1400000000000001</v>
      </c>
      <c r="F54" s="73">
        <v>1.3900000000000003</v>
      </c>
      <c r="G54" s="73">
        <v>1.6400000000000006</v>
      </c>
      <c r="H54" s="73">
        <v>1.8900000000000008</v>
      </c>
      <c r="I54" s="73">
        <v>2.1399999999999979</v>
      </c>
      <c r="J54" s="73">
        <v>2.3899999999999926</v>
      </c>
      <c r="K54" s="76">
        <f t="shared" si="0"/>
        <v>267312.28125</v>
      </c>
      <c r="L54" s="76" t="str">
        <f t="shared" si="0"/>
        <v/>
      </c>
      <c r="M54" s="76">
        <f t="shared" si="0"/>
        <v>14345.890000000001</v>
      </c>
      <c r="N54" s="76">
        <f t="shared" si="0"/>
        <v>353863.3314285716</v>
      </c>
      <c r="O54" s="76" t="str">
        <f t="shared" si="0"/>
        <v/>
      </c>
      <c r="P54" s="76" t="str">
        <f t="shared" si="0"/>
        <v/>
      </c>
      <c r="Q54" s="76">
        <f t="shared" si="0"/>
        <v>2975.5500000000011</v>
      </c>
      <c r="R54" s="76">
        <f t="shared" si="0"/>
        <v>4585281.5687500015</v>
      </c>
      <c r="S54" s="76" t="str">
        <f t="shared" si="0"/>
        <v/>
      </c>
      <c r="T54" s="76">
        <f t="shared" si="0"/>
        <v>5798318.7562499819</v>
      </c>
      <c r="U54" s="77" t="str">
        <f>"13. Stanje na dan 31.12." &amp; '[1]#UNOS'!B31-1 &amp; ". godine (904±907+908-909-910±911±912)"</f>
        <v>13. Stanje na dan 31.12.2021. godine (904±907+908-909-910±911±912)</v>
      </c>
      <c r="V54" s="77"/>
      <c r="W54" s="74">
        <v>913</v>
      </c>
      <c r="X54" s="83">
        <v>16449917</v>
      </c>
      <c r="Y54" s="83"/>
      <c r="Z54" s="83">
        <v>136612</v>
      </c>
      <c r="AA54" s="83">
        <v>2814807</v>
      </c>
      <c r="AB54" s="83"/>
      <c r="AC54" s="83"/>
      <c r="AD54" s="83">
        <v>7251</v>
      </c>
      <c r="AE54" s="83">
        <v>19408587</v>
      </c>
      <c r="AF54" s="83"/>
      <c r="AG54" s="83">
        <v>19408587</v>
      </c>
    </row>
    <row r="55" spans="1:33" s="75" customFormat="1" ht="28.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89"/>
      <c r="V55" s="90"/>
      <c r="W55" s="91"/>
      <c r="X55" s="92"/>
      <c r="Y55" s="92"/>
      <c r="Z55" s="92"/>
      <c r="AA55" s="92"/>
      <c r="AB55" s="92"/>
      <c r="AC55" s="92"/>
      <c r="AD55" s="92"/>
      <c r="AE55" s="92"/>
      <c r="AF55" s="92"/>
      <c r="AG55" s="93"/>
    </row>
    <row r="56" spans="1:33" s="75" customFormat="1" ht="28.5" customHeight="1">
      <c r="A56" s="73">
        <v>0.14000000000000001</v>
      </c>
      <c r="B56" s="73">
        <v>0.39</v>
      </c>
      <c r="C56" s="73">
        <v>0.64000000000000012</v>
      </c>
      <c r="D56" s="73">
        <v>0.89000000000000035</v>
      </c>
      <c r="E56" s="73">
        <v>1.1500000000000001</v>
      </c>
      <c r="F56" s="73">
        <v>1.4000000000000004</v>
      </c>
      <c r="G56" s="73">
        <v>1.6500000000000006</v>
      </c>
      <c r="H56" s="73">
        <v>1.9000000000000008</v>
      </c>
      <c r="I56" s="73">
        <v>2.1499999999999977</v>
      </c>
      <c r="J56" s="73">
        <v>2.3999999999999924</v>
      </c>
      <c r="K56" s="76" t="str">
        <f t="shared" ref="K56:T86" si="1">IF(LEN(X56)=0,"",1+ABS((X56*A56)/LEN(X56))+A56)</f>
        <v/>
      </c>
      <c r="L56" s="76" t="str">
        <f t="shared" si="1"/>
        <v/>
      </c>
      <c r="M56" s="76" t="str">
        <f t="shared" si="1"/>
        <v/>
      </c>
      <c r="N56" s="76" t="str">
        <f t="shared" si="1"/>
        <v/>
      </c>
      <c r="O56" s="76" t="str">
        <f t="shared" si="1"/>
        <v/>
      </c>
      <c r="P56" s="76" t="str">
        <f t="shared" si="1"/>
        <v/>
      </c>
      <c r="Q56" s="76" t="str">
        <f t="shared" si="1"/>
        <v/>
      </c>
      <c r="R56" s="76" t="str">
        <f t="shared" si="1"/>
        <v/>
      </c>
      <c r="S56" s="76" t="str">
        <f t="shared" si="1"/>
        <v/>
      </c>
      <c r="T56" s="76" t="str">
        <f t="shared" si="1"/>
        <v/>
      </c>
      <c r="U56" s="81" t="s">
        <v>43</v>
      </c>
      <c r="V56" s="81"/>
      <c r="W56" s="82">
        <v>914</v>
      </c>
      <c r="X56" s="83"/>
      <c r="Y56" s="83"/>
      <c r="Z56" s="83"/>
      <c r="AA56" s="83"/>
      <c r="AB56" s="83"/>
      <c r="AC56" s="83"/>
      <c r="AD56" s="83"/>
      <c r="AE56" s="83"/>
      <c r="AF56" s="83"/>
      <c r="AG56" s="83"/>
    </row>
    <row r="57" spans="1:33" s="80" customFormat="1" ht="28.5" customHeight="1">
      <c r="A57" s="73">
        <v>0.15</v>
      </c>
      <c r="B57" s="73">
        <v>0.4</v>
      </c>
      <c r="C57" s="73">
        <v>0.65000000000000013</v>
      </c>
      <c r="D57" s="73">
        <v>0.90000000000000036</v>
      </c>
      <c r="E57" s="73">
        <v>1.1600000000000001</v>
      </c>
      <c r="F57" s="73">
        <v>1.4100000000000004</v>
      </c>
      <c r="G57" s="73">
        <v>1.6600000000000006</v>
      </c>
      <c r="H57" s="73">
        <v>1.9100000000000008</v>
      </c>
      <c r="I57" s="73">
        <v>2.1599999999999975</v>
      </c>
      <c r="J57" s="73">
        <v>2.4099999999999921</v>
      </c>
      <c r="K57" s="76" t="str">
        <f t="shared" si="1"/>
        <v/>
      </c>
      <c r="L57" s="76" t="str">
        <f t="shared" si="1"/>
        <v/>
      </c>
      <c r="M57" s="76" t="str">
        <f t="shared" si="1"/>
        <v/>
      </c>
      <c r="N57" s="76" t="str">
        <f t="shared" si="1"/>
        <v/>
      </c>
      <c r="O57" s="76" t="str">
        <f t="shared" si="1"/>
        <v/>
      </c>
      <c r="P57" s="76" t="str">
        <f t="shared" si="1"/>
        <v/>
      </c>
      <c r="Q57" s="76" t="str">
        <f t="shared" si="1"/>
        <v/>
      </c>
      <c r="R57" s="76" t="str">
        <f t="shared" si="1"/>
        <v/>
      </c>
      <c r="S57" s="76" t="str">
        <f t="shared" si="1"/>
        <v/>
      </c>
      <c r="T57" s="76" t="str">
        <f t="shared" si="1"/>
        <v/>
      </c>
      <c r="U57" s="81" t="s">
        <v>44</v>
      </c>
      <c r="V57" s="81"/>
      <c r="W57" s="82">
        <v>915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</row>
    <row r="58" spans="1:33" s="75" customFormat="1" ht="28.5" customHeight="1">
      <c r="A58" s="73">
        <v>0.16</v>
      </c>
      <c r="B58" s="73">
        <v>0.41</v>
      </c>
      <c r="C58" s="73">
        <v>0.66000000000000014</v>
      </c>
      <c r="D58" s="73">
        <v>0.91000000000000036</v>
      </c>
      <c r="E58" s="73">
        <v>1.1700000000000002</v>
      </c>
      <c r="F58" s="73">
        <v>1.4200000000000004</v>
      </c>
      <c r="G58" s="73">
        <v>1.6700000000000006</v>
      </c>
      <c r="H58" s="73">
        <v>1.9200000000000008</v>
      </c>
      <c r="I58" s="73">
        <v>2.1699999999999973</v>
      </c>
      <c r="J58" s="73">
        <v>2.4199999999999919</v>
      </c>
      <c r="K58" s="76">
        <f t="shared" si="1"/>
        <v>328999.5</v>
      </c>
      <c r="L58" s="76" t="str">
        <f t="shared" si="1"/>
        <v/>
      </c>
      <c r="M58" s="76">
        <f t="shared" si="1"/>
        <v>15028.980000000001</v>
      </c>
      <c r="N58" s="76">
        <f t="shared" si="1"/>
        <v>365926.82000000012</v>
      </c>
      <c r="O58" s="76" t="str">
        <f t="shared" si="1"/>
        <v/>
      </c>
      <c r="P58" s="76" t="str">
        <f t="shared" si="1"/>
        <v/>
      </c>
      <c r="Q58" s="76">
        <f t="shared" si="1"/>
        <v>3029.962500000001</v>
      </c>
      <c r="R58" s="76">
        <f t="shared" si="1"/>
        <v>4658063.8000000017</v>
      </c>
      <c r="S58" s="76" t="str">
        <f t="shared" si="1"/>
        <v/>
      </c>
      <c r="T58" s="76">
        <f t="shared" si="1"/>
        <v>5871100.9874999803</v>
      </c>
      <c r="U58" s="77" t="str">
        <f>"16. Ponovo iskazano stanje na početku perioda 01.01." &amp; '[1]#UNOS'!B31 &amp; ". godine (913±914±915)"</f>
        <v>16. Ponovo iskazano stanje na početku perioda 01.01.2022. godine (913±914±915)</v>
      </c>
      <c r="V58" s="77"/>
      <c r="W58" s="74">
        <v>916</v>
      </c>
      <c r="X58" s="83">
        <v>16449917</v>
      </c>
      <c r="Y58" s="83"/>
      <c r="Z58" s="83">
        <v>136612</v>
      </c>
      <c r="AA58" s="83">
        <v>2814807</v>
      </c>
      <c r="AB58" s="83"/>
      <c r="AC58" s="83"/>
      <c r="AD58" s="83">
        <v>7251</v>
      </c>
      <c r="AE58" s="83">
        <v>19408587</v>
      </c>
      <c r="AF58" s="83"/>
      <c r="AG58" s="83">
        <v>19408587</v>
      </c>
    </row>
    <row r="59" spans="1:33" s="75" customFormat="1" ht="28.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84"/>
      <c r="V59" s="85"/>
      <c r="W59" s="91"/>
      <c r="X59" s="92"/>
      <c r="Y59" s="92"/>
      <c r="Z59" s="92"/>
      <c r="AA59" s="92"/>
      <c r="AB59" s="92"/>
      <c r="AC59" s="92"/>
      <c r="AD59" s="92"/>
      <c r="AE59" s="92"/>
      <c r="AF59" s="92"/>
      <c r="AG59" s="93"/>
    </row>
    <row r="60" spans="1:33" s="75" customFormat="1" ht="28.5" customHeight="1">
      <c r="A60" s="73">
        <v>0.17</v>
      </c>
      <c r="B60" s="73">
        <v>0.42</v>
      </c>
      <c r="C60" s="73">
        <v>0.67000000000000015</v>
      </c>
      <c r="D60" s="73">
        <v>0.92000000000000037</v>
      </c>
      <c r="E60" s="73">
        <v>1.1800000000000002</v>
      </c>
      <c r="F60" s="73">
        <v>1.4300000000000004</v>
      </c>
      <c r="G60" s="73">
        <v>1.6800000000000006</v>
      </c>
      <c r="H60" s="73">
        <v>1.9300000000000008</v>
      </c>
      <c r="I60" s="73">
        <v>2.1799999999999971</v>
      </c>
      <c r="J60" s="73">
        <v>2.4299999999999917</v>
      </c>
      <c r="K60" s="76" t="str">
        <f t="shared" si="1"/>
        <v/>
      </c>
      <c r="L60" s="76" t="str">
        <f t="shared" si="1"/>
        <v/>
      </c>
      <c r="M60" s="76" t="str">
        <f t="shared" si="1"/>
        <v/>
      </c>
      <c r="N60" s="76" t="str">
        <f t="shared" si="1"/>
        <v/>
      </c>
      <c r="O60" s="76" t="str">
        <f t="shared" si="1"/>
        <v/>
      </c>
      <c r="P60" s="76" t="str">
        <f t="shared" si="1"/>
        <v/>
      </c>
      <c r="Q60" s="76">
        <f t="shared" si="1"/>
        <v>6211.2880000000023</v>
      </c>
      <c r="R60" s="76">
        <f t="shared" si="1"/>
        <v>7135.4380000000037</v>
      </c>
      <c r="S60" s="76" t="str">
        <f t="shared" si="1"/>
        <v/>
      </c>
      <c r="T60" s="76">
        <f t="shared" si="1"/>
        <v>8983.7379999999703</v>
      </c>
      <c r="U60" s="81" t="s">
        <v>45</v>
      </c>
      <c r="V60" s="81"/>
      <c r="W60" s="82">
        <v>917</v>
      </c>
      <c r="X60" s="83"/>
      <c r="Y60" s="83"/>
      <c r="Z60" s="83"/>
      <c r="AA60" s="83"/>
      <c r="AB60" s="83"/>
      <c r="AC60" s="83"/>
      <c r="AD60" s="83">
        <v>18478</v>
      </c>
      <c r="AE60" s="83">
        <v>18478</v>
      </c>
      <c r="AF60" s="83"/>
      <c r="AG60" s="83">
        <v>18478</v>
      </c>
    </row>
    <row r="61" spans="1:33" s="75" customFormat="1" ht="28.5" customHeight="1">
      <c r="A61" s="73">
        <v>0.18</v>
      </c>
      <c r="B61" s="73">
        <v>0.43</v>
      </c>
      <c r="C61" s="73">
        <v>0.68000000000000016</v>
      </c>
      <c r="D61" s="73">
        <v>0.93000000000000038</v>
      </c>
      <c r="E61" s="73">
        <v>1.1900000000000002</v>
      </c>
      <c r="F61" s="73">
        <v>1.4400000000000004</v>
      </c>
      <c r="G61" s="73">
        <v>1.6900000000000006</v>
      </c>
      <c r="H61" s="73">
        <v>1.9400000000000008</v>
      </c>
      <c r="I61" s="73">
        <v>2.1899999999999968</v>
      </c>
      <c r="J61" s="73">
        <v>2.4399999999999915</v>
      </c>
      <c r="K61" s="76" t="str">
        <f t="shared" si="1"/>
        <v/>
      </c>
      <c r="L61" s="76" t="str">
        <f t="shared" si="1"/>
        <v/>
      </c>
      <c r="M61" s="76" t="str">
        <f t="shared" si="1"/>
        <v/>
      </c>
      <c r="N61" s="76" t="str">
        <f t="shared" si="1"/>
        <v/>
      </c>
      <c r="O61" s="76" t="str">
        <f t="shared" si="1"/>
        <v/>
      </c>
      <c r="P61" s="76" t="str">
        <f t="shared" si="1"/>
        <v/>
      </c>
      <c r="Q61" s="76" t="str">
        <f t="shared" si="1"/>
        <v/>
      </c>
      <c r="R61" s="76" t="str">
        <f t="shared" si="1"/>
        <v/>
      </c>
      <c r="S61" s="76" t="str">
        <f t="shared" si="1"/>
        <v/>
      </c>
      <c r="T61" s="76" t="str">
        <f t="shared" si="1"/>
        <v/>
      </c>
      <c r="U61" s="81" t="s">
        <v>46</v>
      </c>
      <c r="V61" s="81"/>
      <c r="W61" s="82">
        <v>918</v>
      </c>
      <c r="X61" s="83"/>
      <c r="Y61" s="83"/>
      <c r="Z61" s="83"/>
      <c r="AA61" s="83"/>
      <c r="AB61" s="83"/>
      <c r="AC61" s="83"/>
      <c r="AD61" s="83"/>
      <c r="AE61" s="83"/>
      <c r="AF61" s="83"/>
      <c r="AG61" s="83"/>
    </row>
    <row r="62" spans="1:33" s="75" customFormat="1" ht="28.5" customHeight="1">
      <c r="A62" s="73">
        <v>0.19</v>
      </c>
      <c r="B62" s="73">
        <v>0.44</v>
      </c>
      <c r="C62" s="73">
        <v>0.69000000000000017</v>
      </c>
      <c r="D62" s="73">
        <v>0.94000000000000039</v>
      </c>
      <c r="E62" s="73">
        <v>1.2000000000000002</v>
      </c>
      <c r="F62" s="73">
        <v>1.4500000000000004</v>
      </c>
      <c r="G62" s="73">
        <v>1.7000000000000006</v>
      </c>
      <c r="H62" s="73">
        <v>1.9500000000000008</v>
      </c>
      <c r="I62" s="73">
        <v>2.1999999999999966</v>
      </c>
      <c r="J62" s="73">
        <v>2.4499999999999913</v>
      </c>
      <c r="K62" s="76" t="str">
        <f t="shared" si="1"/>
        <v/>
      </c>
      <c r="L62" s="76" t="str">
        <f t="shared" si="1"/>
        <v/>
      </c>
      <c r="M62" s="76" t="str">
        <f t="shared" si="1"/>
        <v/>
      </c>
      <c r="N62" s="76" t="str">
        <f t="shared" si="1"/>
        <v/>
      </c>
      <c r="O62" s="76" t="str">
        <f t="shared" si="1"/>
        <v/>
      </c>
      <c r="P62" s="76" t="str">
        <f t="shared" si="1"/>
        <v/>
      </c>
      <c r="Q62" s="76">
        <f t="shared" si="1"/>
        <v>6285.2200000000021</v>
      </c>
      <c r="R62" s="76">
        <f t="shared" si="1"/>
        <v>7209.3700000000026</v>
      </c>
      <c r="S62" s="76" t="str">
        <f t="shared" si="1"/>
        <v/>
      </c>
      <c r="T62" s="76">
        <f t="shared" si="1"/>
        <v>9057.6699999999691</v>
      </c>
      <c r="U62" s="81" t="s">
        <v>47</v>
      </c>
      <c r="V62" s="81"/>
      <c r="W62" s="74">
        <v>919</v>
      </c>
      <c r="X62" s="83"/>
      <c r="Y62" s="83"/>
      <c r="Z62" s="83"/>
      <c r="AA62" s="83"/>
      <c r="AB62" s="83"/>
      <c r="AC62" s="83"/>
      <c r="AD62" s="83">
        <v>18478</v>
      </c>
      <c r="AE62" s="83">
        <v>18478</v>
      </c>
      <c r="AF62" s="83"/>
      <c r="AG62" s="83">
        <v>18478</v>
      </c>
    </row>
    <row r="63" spans="1:33" s="75" customFormat="1" ht="28.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89"/>
      <c r="V63" s="90"/>
      <c r="W63" s="91"/>
      <c r="X63" s="92"/>
      <c r="Y63" s="92"/>
      <c r="Z63" s="92"/>
      <c r="AA63" s="92"/>
      <c r="AB63" s="92"/>
      <c r="AC63" s="92"/>
      <c r="AD63" s="92"/>
      <c r="AE63" s="92"/>
      <c r="AF63" s="92"/>
      <c r="AG63" s="93"/>
    </row>
    <row r="64" spans="1:33" s="75" customFormat="1" ht="28.5" customHeight="1">
      <c r="A64" s="73">
        <v>0.2</v>
      </c>
      <c r="B64" s="73">
        <v>0.45</v>
      </c>
      <c r="C64" s="73">
        <v>0.70000000000000018</v>
      </c>
      <c r="D64" s="73">
        <v>0.9500000000000004</v>
      </c>
      <c r="E64" s="73">
        <v>1.2100000000000002</v>
      </c>
      <c r="F64" s="73">
        <v>1.4600000000000004</v>
      </c>
      <c r="G64" s="73">
        <v>1.7100000000000006</v>
      </c>
      <c r="H64" s="73">
        <v>1.9600000000000009</v>
      </c>
      <c r="I64" s="73">
        <v>2.2099999999999964</v>
      </c>
      <c r="J64" s="73">
        <v>2.4599999999999911</v>
      </c>
      <c r="K64" s="76" t="str">
        <f t="shared" si="1"/>
        <v/>
      </c>
      <c r="L64" s="76" t="str">
        <f t="shared" si="1"/>
        <v/>
      </c>
      <c r="M64" s="76" t="str">
        <f t="shared" si="1"/>
        <v/>
      </c>
      <c r="N64" s="76" t="str">
        <f t="shared" si="1"/>
        <v/>
      </c>
      <c r="O64" s="76" t="str">
        <f t="shared" si="1"/>
        <v/>
      </c>
      <c r="P64" s="76" t="str">
        <f t="shared" si="1"/>
        <v/>
      </c>
      <c r="Q64" s="76" t="str">
        <f t="shared" si="1"/>
        <v/>
      </c>
      <c r="R64" s="76" t="str">
        <f t="shared" si="1"/>
        <v/>
      </c>
      <c r="S64" s="76" t="str">
        <f t="shared" si="1"/>
        <v/>
      </c>
      <c r="T64" s="76" t="str">
        <f t="shared" si="1"/>
        <v/>
      </c>
      <c r="U64" s="81" t="s">
        <v>48</v>
      </c>
      <c r="V64" s="81"/>
      <c r="W64" s="82">
        <v>920</v>
      </c>
      <c r="X64" s="83"/>
      <c r="Y64" s="83"/>
      <c r="Z64" s="83"/>
      <c r="AA64" s="83"/>
      <c r="AB64" s="83"/>
      <c r="AC64" s="83"/>
      <c r="AD64" s="83"/>
      <c r="AE64" s="83"/>
      <c r="AF64" s="83"/>
      <c r="AG64" s="83"/>
    </row>
    <row r="65" spans="1:977" s="75" customFormat="1" ht="28.5" customHeight="1">
      <c r="A65" s="73">
        <v>0.21</v>
      </c>
      <c r="B65" s="73">
        <v>0.46</v>
      </c>
      <c r="C65" s="73">
        <v>0.71000000000000019</v>
      </c>
      <c r="D65" s="73">
        <v>0.96000000000000041</v>
      </c>
      <c r="E65" s="73">
        <v>1.2200000000000002</v>
      </c>
      <c r="F65" s="73">
        <v>1.4700000000000004</v>
      </c>
      <c r="G65" s="73">
        <v>1.7200000000000006</v>
      </c>
      <c r="H65" s="73">
        <v>1.9700000000000009</v>
      </c>
      <c r="I65" s="73">
        <v>2.2199999999999962</v>
      </c>
      <c r="J65" s="73">
        <v>2.4699999999999909</v>
      </c>
      <c r="K65" s="76" t="str">
        <f t="shared" si="1"/>
        <v/>
      </c>
      <c r="L65" s="76" t="str">
        <f t="shared" si="1"/>
        <v/>
      </c>
      <c r="M65" s="76" t="str">
        <f t="shared" si="1"/>
        <v/>
      </c>
      <c r="N65" s="76" t="str">
        <f t="shared" si="1"/>
        <v/>
      </c>
      <c r="O65" s="76" t="str">
        <f t="shared" si="1"/>
        <v/>
      </c>
      <c r="P65" s="76" t="str">
        <f t="shared" si="1"/>
        <v/>
      </c>
      <c r="Q65" s="76" t="str">
        <f t="shared" si="1"/>
        <v/>
      </c>
      <c r="R65" s="76" t="str">
        <f t="shared" si="1"/>
        <v/>
      </c>
      <c r="S65" s="76" t="str">
        <f t="shared" si="1"/>
        <v/>
      </c>
      <c r="T65" s="76" t="str">
        <f t="shared" si="1"/>
        <v/>
      </c>
      <c r="U65" s="81" t="s">
        <v>49</v>
      </c>
      <c r="V65" s="81"/>
      <c r="W65" s="82">
        <v>921</v>
      </c>
      <c r="X65" s="83"/>
      <c r="Y65" s="83"/>
      <c r="Z65" s="83"/>
      <c r="AA65" s="83"/>
      <c r="AB65" s="83"/>
      <c r="AC65" s="83"/>
      <c r="AD65" s="83"/>
      <c r="AE65" s="83"/>
      <c r="AF65" s="83"/>
      <c r="AG65" s="83"/>
    </row>
    <row r="66" spans="1:977" s="75" customFormat="1" ht="28.5" customHeight="1">
      <c r="A66" s="73">
        <v>0.22</v>
      </c>
      <c r="B66" s="73">
        <v>0.47</v>
      </c>
      <c r="C66" s="73">
        <v>0.7200000000000002</v>
      </c>
      <c r="D66" s="73">
        <v>0.97000000000000042</v>
      </c>
      <c r="E66" s="73">
        <v>1.2300000000000002</v>
      </c>
      <c r="F66" s="73">
        <v>1.4800000000000004</v>
      </c>
      <c r="G66" s="73">
        <v>1.7300000000000006</v>
      </c>
      <c r="H66" s="73">
        <v>1.9800000000000009</v>
      </c>
      <c r="I66" s="73">
        <v>2.229999999999996</v>
      </c>
      <c r="J66" s="73">
        <v>2.4799999999999907</v>
      </c>
      <c r="K66" s="76" t="str">
        <f t="shared" si="1"/>
        <v/>
      </c>
      <c r="L66" s="76" t="str">
        <f t="shared" si="1"/>
        <v/>
      </c>
      <c r="M66" s="76" t="str">
        <f t="shared" si="1"/>
        <v/>
      </c>
      <c r="N66" s="76" t="str">
        <f t="shared" si="1"/>
        <v/>
      </c>
      <c r="O66" s="76" t="str">
        <f t="shared" si="1"/>
        <v/>
      </c>
      <c r="P66" s="76" t="str">
        <f t="shared" si="1"/>
        <v/>
      </c>
      <c r="Q66" s="76" t="str">
        <f t="shared" si="1"/>
        <v/>
      </c>
      <c r="R66" s="76" t="str">
        <f t="shared" si="1"/>
        <v/>
      </c>
      <c r="S66" s="76" t="str">
        <f t="shared" si="1"/>
        <v/>
      </c>
      <c r="T66" s="76" t="str">
        <f t="shared" si="1"/>
        <v/>
      </c>
      <c r="U66" s="81" t="s">
        <v>50</v>
      </c>
      <c r="V66" s="81"/>
      <c r="W66" s="82">
        <v>922</v>
      </c>
      <c r="X66" s="83"/>
      <c r="Y66" s="83"/>
      <c r="Z66" s="83"/>
      <c r="AA66" s="83"/>
      <c r="AB66" s="83"/>
      <c r="AC66" s="83"/>
      <c r="AD66" s="83"/>
      <c r="AE66" s="83"/>
      <c r="AF66" s="83"/>
      <c r="AG66" s="83"/>
    </row>
    <row r="67" spans="1:977" s="75" customFormat="1" ht="28.5" customHeight="1">
      <c r="A67" s="73">
        <v>0.23</v>
      </c>
      <c r="B67" s="73">
        <v>0.48</v>
      </c>
      <c r="C67" s="73">
        <v>0.7300000000000002</v>
      </c>
      <c r="D67" s="73">
        <v>0.98000000000000043</v>
      </c>
      <c r="E67" s="73">
        <v>1.2400000000000002</v>
      </c>
      <c r="F67" s="73">
        <v>1.4900000000000004</v>
      </c>
      <c r="G67" s="73">
        <v>1.7400000000000007</v>
      </c>
      <c r="H67" s="73">
        <v>1.9900000000000009</v>
      </c>
      <c r="I67" s="73">
        <v>2.2399999999999958</v>
      </c>
      <c r="J67" s="73">
        <v>2.4899999999999904</v>
      </c>
      <c r="K67" s="76" t="str">
        <f t="shared" si="1"/>
        <v/>
      </c>
      <c r="L67" s="76" t="str">
        <f t="shared" si="1"/>
        <v/>
      </c>
      <c r="M67" s="76" t="str">
        <f t="shared" si="1"/>
        <v/>
      </c>
      <c r="N67" s="76" t="str">
        <f t="shared" si="1"/>
        <v/>
      </c>
      <c r="O67" s="76" t="str">
        <f t="shared" si="1"/>
        <v/>
      </c>
      <c r="P67" s="76" t="str">
        <f t="shared" si="1"/>
        <v/>
      </c>
      <c r="Q67" s="76" t="str">
        <f t="shared" si="1"/>
        <v/>
      </c>
      <c r="R67" s="76" t="str">
        <f t="shared" si="1"/>
        <v/>
      </c>
      <c r="S67" s="76" t="str">
        <f t="shared" si="1"/>
        <v/>
      </c>
      <c r="T67" s="76" t="str">
        <f t="shared" si="1"/>
        <v/>
      </c>
      <c r="U67" s="97" t="s">
        <v>51</v>
      </c>
      <c r="V67" s="97"/>
      <c r="W67" s="82">
        <v>923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</row>
    <row r="68" spans="1:977" s="75" customFormat="1" ht="28.5" customHeight="1">
      <c r="A68" s="73">
        <v>0.24</v>
      </c>
      <c r="B68" s="73">
        <v>0.49</v>
      </c>
      <c r="C68" s="73">
        <v>0.74000000000000021</v>
      </c>
      <c r="D68" s="73">
        <v>0.99000000000000044</v>
      </c>
      <c r="E68" s="73">
        <v>1.2500000000000002</v>
      </c>
      <c r="F68" s="73">
        <v>1.5000000000000004</v>
      </c>
      <c r="G68" s="73">
        <v>1.7500000000000007</v>
      </c>
      <c r="H68" s="73">
        <v>2.0000000000000009</v>
      </c>
      <c r="I68" s="73">
        <v>2.2499999999999956</v>
      </c>
      <c r="J68" s="73">
        <v>2.4999999999999902</v>
      </c>
      <c r="K68" s="76" t="str">
        <f t="shared" si="1"/>
        <v/>
      </c>
      <c r="L68" s="76" t="str">
        <f t="shared" si="1"/>
        <v/>
      </c>
      <c r="M68" s="76">
        <f t="shared" si="1"/>
        <v>1343.1750000000004</v>
      </c>
      <c r="N68" s="76" t="str">
        <f t="shared" si="1"/>
        <v/>
      </c>
      <c r="O68" s="76" t="str">
        <f t="shared" si="1"/>
        <v/>
      </c>
      <c r="P68" s="76" t="str">
        <f t="shared" si="1"/>
        <v/>
      </c>
      <c r="Q68" s="76">
        <f t="shared" si="1"/>
        <v>2540.6000000000013</v>
      </c>
      <c r="R68" s="76" t="str">
        <f t="shared" si="1"/>
        <v/>
      </c>
      <c r="S68" s="76" t="str">
        <f t="shared" si="1"/>
        <v/>
      </c>
      <c r="T68" s="76" t="str">
        <f t="shared" si="1"/>
        <v/>
      </c>
      <c r="U68" s="97" t="s">
        <v>52</v>
      </c>
      <c r="V68" s="97"/>
      <c r="W68" s="82">
        <v>924</v>
      </c>
      <c r="X68" s="83"/>
      <c r="Y68" s="83"/>
      <c r="Z68" s="83">
        <v>7251</v>
      </c>
      <c r="AA68" s="83"/>
      <c r="AB68" s="83"/>
      <c r="AC68" s="83"/>
      <c r="AD68" s="83">
        <v>-7251</v>
      </c>
      <c r="AE68" s="83"/>
      <c r="AF68" s="83"/>
      <c r="AG68" s="83"/>
    </row>
    <row r="69" spans="1:977" s="75" customFormat="1" ht="28.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89"/>
      <c r="V69" s="90"/>
      <c r="W69" s="91"/>
      <c r="X69" s="92"/>
      <c r="Y69" s="92"/>
      <c r="Z69" s="92"/>
      <c r="AA69" s="92"/>
      <c r="AB69" s="92"/>
      <c r="AC69" s="92"/>
      <c r="AD69" s="92"/>
      <c r="AE69" s="92"/>
      <c r="AF69" s="92"/>
      <c r="AG69" s="93"/>
    </row>
    <row r="70" spans="1:977" s="80" customFormat="1" ht="28.5" customHeight="1">
      <c r="A70" s="73">
        <v>0.25</v>
      </c>
      <c r="B70" s="73">
        <v>0.5</v>
      </c>
      <c r="C70" s="73">
        <v>0.75000000000000022</v>
      </c>
      <c r="D70" s="73">
        <v>1.01</v>
      </c>
      <c r="E70" s="73">
        <v>1.2600000000000002</v>
      </c>
      <c r="F70" s="73">
        <v>1.5100000000000005</v>
      </c>
      <c r="G70" s="73">
        <v>1.7600000000000007</v>
      </c>
      <c r="H70" s="73">
        <v>2.0100000000000007</v>
      </c>
      <c r="I70" s="73">
        <v>2.2599999999999953</v>
      </c>
      <c r="J70" s="73">
        <v>2.50999999999999</v>
      </c>
      <c r="K70" s="98">
        <f t="shared" si="1"/>
        <v>514061.15625</v>
      </c>
      <c r="L70" s="98" t="str">
        <f t="shared" si="1"/>
        <v/>
      </c>
      <c r="M70" s="98">
        <f t="shared" si="1"/>
        <v>17984.625000000004</v>
      </c>
      <c r="N70" s="98">
        <f t="shared" si="1"/>
        <v>406138.44857142854</v>
      </c>
      <c r="O70" s="98" t="str">
        <f t="shared" si="1"/>
        <v/>
      </c>
      <c r="P70" s="98" t="str">
        <f t="shared" si="1"/>
        <v/>
      </c>
      <c r="Q70" s="98">
        <f t="shared" si="1"/>
        <v>6507.0160000000033</v>
      </c>
      <c r="R70" s="98">
        <f t="shared" si="1"/>
        <v>4881053.0912500015</v>
      </c>
      <c r="S70" s="98" t="str">
        <f t="shared" si="1"/>
        <v/>
      </c>
      <c r="T70" s="98">
        <f t="shared" si="1"/>
        <v>6095245.1537499754</v>
      </c>
      <c r="U70" s="77" t="str">
        <f>"25. Stanje na kraju perioda na dan 31.12." &amp; '[1]#UNOS'!B31 &amp; ". godine (916±919+920-921-922±923±924)"</f>
        <v>25. Stanje na kraju perioda na dan 31.12.2022. godine (916±919+920-921-922±923±924)</v>
      </c>
      <c r="V70" s="77"/>
      <c r="W70" s="74">
        <v>925</v>
      </c>
      <c r="X70" s="79">
        <v>16449917</v>
      </c>
      <c r="Y70" s="79"/>
      <c r="Z70" s="79">
        <v>143863</v>
      </c>
      <c r="AA70" s="79">
        <v>2814807</v>
      </c>
      <c r="AB70" s="79"/>
      <c r="AC70" s="79"/>
      <c r="AD70" s="79">
        <v>18478</v>
      </c>
      <c r="AE70" s="79">
        <v>19427065</v>
      </c>
      <c r="AF70" s="79"/>
      <c r="AG70" s="79">
        <v>19427065</v>
      </c>
    </row>
    <row r="71" spans="1:977" ht="19.5" customHeight="1">
      <c r="K71" s="99">
        <f>IF(ISERROR(ABS(LOG(ABS(SUM(K39:K70)),EXP(3)))),"",ABS(LOG(ABS(SUM(K39:K70)),EXP(3))))</f>
        <v>4.6695871045057711</v>
      </c>
      <c r="L71" s="99" t="str">
        <f t="shared" ref="L71:T71" si="2">IF(ISERROR(ABS(LOG(ABS(SUM(L39:L70)),EXP(3)))),"",ABS(LOG(ABS(SUM(L39:L70)),EXP(3))))</f>
        <v/>
      </c>
      <c r="M71" s="99">
        <f t="shared" si="2"/>
        <v>3.7310358943746742</v>
      </c>
      <c r="N71" s="99">
        <f t="shared" si="2"/>
        <v>4.7915584324179248</v>
      </c>
      <c r="O71" s="99" t="str">
        <f t="shared" si="2"/>
        <v/>
      </c>
      <c r="P71" s="99" t="str">
        <f t="shared" si="2"/>
        <v/>
      </c>
      <c r="Q71" s="99">
        <f t="shared" si="2"/>
        <v>3.4767171355771729</v>
      </c>
      <c r="R71" s="99">
        <f t="shared" si="2"/>
        <v>5.6474704713634329</v>
      </c>
      <c r="S71" s="99" t="str">
        <f t="shared" si="2"/>
        <v/>
      </c>
      <c r="T71" s="99">
        <f t="shared" si="2"/>
        <v>5.7261523654903828</v>
      </c>
      <c r="U71" s="100"/>
      <c r="V71" s="100"/>
      <c r="W71" s="101"/>
      <c r="X71" s="102"/>
      <c r="Y71" s="102"/>
      <c r="Z71" s="102"/>
      <c r="AA71" s="102"/>
      <c r="AB71" s="102"/>
      <c r="AC71" s="102"/>
      <c r="AD71" s="102"/>
      <c r="AE71" s="103"/>
      <c r="AF71" s="102"/>
      <c r="AG71" s="102"/>
    </row>
    <row r="72" spans="1:977" s="106" customFormat="1" ht="42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5" t="str">
        <f t="shared" ref="K72:T72" si="3">IF(ISERROR(IF(ISERROR(MID(K71,FIND(".",K71,1)+13,13)),MID(K71,FIND(",",K71,1)+13,13),MID(K71,FIND(".",K71,1)+13,13))),"",IF(ISERROR(MID(K71,FIND(".",K71,1)+13,13)),MID(K71,FIND(",",K71,1)+13,13),MID(K71,FIND(".",K71,1)+13,13)))</f>
        <v>77</v>
      </c>
      <c r="L72" s="105" t="str">
        <f t="shared" si="3"/>
        <v/>
      </c>
      <c r="M72" s="105" t="str">
        <f t="shared" si="3"/>
        <v>67</v>
      </c>
      <c r="N72" s="105" t="str">
        <f t="shared" si="3"/>
        <v>92</v>
      </c>
      <c r="O72" s="105" t="str">
        <f t="shared" si="3"/>
        <v/>
      </c>
      <c r="P72" s="105" t="str">
        <f t="shared" si="3"/>
        <v/>
      </c>
      <c r="Q72" s="105" t="str">
        <f t="shared" si="3"/>
        <v>17</v>
      </c>
      <c r="R72" s="105" t="str">
        <f t="shared" si="3"/>
        <v>43</v>
      </c>
      <c r="S72" s="105" t="str">
        <f t="shared" si="3"/>
        <v/>
      </c>
      <c r="T72" s="105" t="str">
        <f t="shared" si="3"/>
        <v>38</v>
      </c>
      <c r="U72" s="48" t="str">
        <f>U28</f>
        <v>Kontrolni broj: 18776792174338</v>
      </c>
      <c r="W72" s="107"/>
      <c r="X72" s="108"/>
      <c r="Y72" s="108"/>
      <c r="AA72" s="108"/>
      <c r="AB72" s="108"/>
      <c r="AC72" s="109"/>
      <c r="AD72" s="109"/>
      <c r="AE72" s="109"/>
      <c r="AF72" s="109"/>
      <c r="AG72" s="110" t="s">
        <v>53</v>
      </c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  <c r="IK72" s="111"/>
      <c r="IL72" s="111"/>
      <c r="IM72" s="111"/>
      <c r="IN72" s="111"/>
      <c r="IO72" s="111"/>
      <c r="IP72" s="111"/>
      <c r="IQ72" s="111"/>
      <c r="IR72" s="111"/>
      <c r="IS72" s="111"/>
      <c r="IT72" s="111"/>
      <c r="IU72" s="111"/>
      <c r="IV72" s="111"/>
      <c r="IW72" s="111"/>
      <c r="IX72" s="111"/>
      <c r="IY72" s="111"/>
      <c r="IZ72" s="111"/>
      <c r="JA72" s="111"/>
      <c r="JB72" s="111"/>
      <c r="JC72" s="111"/>
      <c r="JD72" s="111"/>
      <c r="JE72" s="111"/>
      <c r="JF72" s="111"/>
      <c r="JG72" s="111"/>
      <c r="JH72" s="111"/>
      <c r="JI72" s="111"/>
      <c r="JJ72" s="111"/>
      <c r="JK72" s="111"/>
      <c r="JL72" s="111"/>
      <c r="JM72" s="111"/>
      <c r="JN72" s="111"/>
      <c r="JO72" s="111"/>
      <c r="JP72" s="111"/>
      <c r="JQ72" s="111"/>
      <c r="JR72" s="111"/>
      <c r="JS72" s="111"/>
      <c r="JT72" s="111"/>
      <c r="JU72" s="111"/>
      <c r="JV72" s="111"/>
      <c r="JW72" s="111"/>
      <c r="JX72" s="111"/>
      <c r="JY72" s="111"/>
      <c r="JZ72" s="111"/>
      <c r="KA72" s="111"/>
      <c r="KB72" s="111"/>
      <c r="KC72" s="111"/>
      <c r="KD72" s="111"/>
      <c r="KE72" s="111"/>
      <c r="KF72" s="111"/>
      <c r="KG72" s="111"/>
      <c r="KH72" s="111"/>
      <c r="KI72" s="111"/>
      <c r="KJ72" s="111"/>
      <c r="KK72" s="111"/>
      <c r="KL72" s="111"/>
      <c r="KM72" s="111"/>
      <c r="KN72" s="111"/>
      <c r="KO72" s="111"/>
      <c r="KP72" s="111"/>
      <c r="KQ72" s="111"/>
      <c r="KR72" s="111"/>
      <c r="KS72" s="111"/>
      <c r="KT72" s="111"/>
      <c r="KU72" s="111"/>
      <c r="KV72" s="111"/>
      <c r="KW72" s="111"/>
      <c r="KX72" s="111"/>
      <c r="KY72" s="111"/>
      <c r="KZ72" s="111"/>
      <c r="LA72" s="111"/>
      <c r="LB72" s="111"/>
      <c r="LC72" s="111"/>
      <c r="LD72" s="111"/>
      <c r="LE72" s="111"/>
      <c r="LF72" s="111"/>
      <c r="LG72" s="111"/>
      <c r="LH72" s="111"/>
      <c r="LI72" s="111"/>
      <c r="LJ72" s="111"/>
      <c r="LK72" s="111"/>
      <c r="LL72" s="111"/>
      <c r="LM72" s="111"/>
      <c r="LN72" s="111"/>
      <c r="LO72" s="111"/>
      <c r="LP72" s="111"/>
      <c r="LQ72" s="111"/>
      <c r="LR72" s="111"/>
      <c r="LS72" s="111"/>
      <c r="LT72" s="111"/>
      <c r="LU72" s="111"/>
      <c r="LV72" s="111"/>
      <c r="LW72" s="111"/>
      <c r="LX72" s="111"/>
      <c r="LY72" s="111"/>
      <c r="LZ72" s="111"/>
      <c r="MA72" s="111"/>
      <c r="MB72" s="111"/>
      <c r="MC72" s="111"/>
      <c r="MD72" s="111"/>
      <c r="ME72" s="111"/>
      <c r="MF72" s="111"/>
      <c r="MG72" s="111"/>
      <c r="MH72" s="111"/>
      <c r="MI72" s="111"/>
      <c r="MJ72" s="111"/>
      <c r="MK72" s="111"/>
      <c r="ML72" s="111"/>
      <c r="MM72" s="111"/>
      <c r="MN72" s="111"/>
      <c r="MO72" s="111"/>
      <c r="MP72" s="111"/>
      <c r="MQ72" s="111"/>
      <c r="MR72" s="111"/>
      <c r="MS72" s="111"/>
      <c r="MT72" s="111"/>
      <c r="MU72" s="111"/>
      <c r="MV72" s="111"/>
      <c r="MW72" s="111"/>
      <c r="MX72" s="111"/>
      <c r="MY72" s="111"/>
      <c r="MZ72" s="111"/>
      <c r="NA72" s="111"/>
      <c r="NB72" s="111"/>
      <c r="NC72" s="111"/>
      <c r="ND72" s="111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1"/>
      <c r="NS72" s="111"/>
      <c r="NT72" s="111"/>
      <c r="NU72" s="111"/>
      <c r="NV72" s="111"/>
      <c r="NW72" s="111"/>
      <c r="NX72" s="111"/>
      <c r="NY72" s="111"/>
      <c r="NZ72" s="111"/>
      <c r="OA72" s="111"/>
      <c r="OB72" s="111"/>
      <c r="OC72" s="111"/>
      <c r="OD72" s="111"/>
      <c r="OE72" s="111"/>
      <c r="OF72" s="111"/>
      <c r="OG72" s="111"/>
      <c r="OH72" s="111"/>
      <c r="OI72" s="111"/>
      <c r="OJ72" s="111"/>
      <c r="OK72" s="111"/>
      <c r="OL72" s="111"/>
      <c r="OM72" s="111"/>
      <c r="ON72" s="111"/>
      <c r="OO72" s="111"/>
      <c r="OP72" s="111"/>
      <c r="OQ72" s="111"/>
      <c r="OR72" s="111"/>
      <c r="OS72" s="111"/>
      <c r="OT72" s="111"/>
      <c r="OU72" s="111"/>
      <c r="OV72" s="111"/>
      <c r="OW72" s="111"/>
      <c r="OX72" s="111"/>
      <c r="OY72" s="111"/>
      <c r="OZ72" s="111"/>
      <c r="PA72" s="111"/>
      <c r="PB72" s="111"/>
      <c r="PC72" s="111"/>
      <c r="PD72" s="111"/>
      <c r="PE72" s="111"/>
      <c r="PF72" s="111"/>
      <c r="PG72" s="111"/>
      <c r="PH72" s="111"/>
      <c r="PI72" s="111"/>
      <c r="PJ72" s="111"/>
      <c r="PK72" s="111"/>
      <c r="PL72" s="111"/>
      <c r="PM72" s="111"/>
      <c r="PN72" s="111"/>
      <c r="PO72" s="111"/>
      <c r="PP72" s="111"/>
      <c r="PQ72" s="111"/>
      <c r="PR72" s="111"/>
      <c r="PS72" s="111"/>
      <c r="PT72" s="111"/>
      <c r="PU72" s="111"/>
      <c r="PV72" s="111"/>
      <c r="PW72" s="111"/>
      <c r="PX72" s="111"/>
      <c r="PY72" s="111"/>
      <c r="PZ72" s="111"/>
      <c r="QA72" s="111"/>
      <c r="QB72" s="111"/>
      <c r="QC72" s="111"/>
      <c r="QD72" s="111"/>
      <c r="QE72" s="111"/>
      <c r="QF72" s="111"/>
      <c r="QG72" s="111"/>
      <c r="QH72" s="111"/>
      <c r="QI72" s="111"/>
      <c r="QJ72" s="111"/>
      <c r="QK72" s="111"/>
      <c r="QL72" s="111"/>
      <c r="QM72" s="111"/>
      <c r="QN72" s="111"/>
      <c r="QO72" s="111"/>
      <c r="QP72" s="111"/>
      <c r="QQ72" s="111"/>
      <c r="QR72" s="111"/>
      <c r="QS72" s="111"/>
      <c r="QT72" s="111"/>
      <c r="QU72" s="111"/>
      <c r="QV72" s="111"/>
      <c r="QW72" s="111"/>
      <c r="QX72" s="111"/>
      <c r="QY72" s="111"/>
      <c r="QZ72" s="111"/>
      <c r="RA72" s="111"/>
      <c r="RB72" s="111"/>
      <c r="RC72" s="111"/>
      <c r="RD72" s="111"/>
      <c r="RE72" s="111"/>
      <c r="RF72" s="111"/>
      <c r="RG72" s="111"/>
      <c r="RH72" s="111"/>
      <c r="RI72" s="111"/>
      <c r="RJ72" s="111"/>
      <c r="RK72" s="111"/>
      <c r="RL72" s="111"/>
      <c r="RM72" s="111"/>
      <c r="RN72" s="111"/>
      <c r="RO72" s="111"/>
      <c r="RP72" s="111"/>
      <c r="RQ72" s="111"/>
      <c r="RR72" s="111"/>
      <c r="RS72" s="111"/>
      <c r="RT72" s="111"/>
      <c r="RU72" s="111"/>
      <c r="RV72" s="111"/>
      <c r="RW72" s="111"/>
      <c r="RX72" s="111"/>
      <c r="RY72" s="111"/>
      <c r="RZ72" s="111"/>
      <c r="SA72" s="111"/>
      <c r="SB72" s="111"/>
      <c r="SC72" s="111"/>
      <c r="SD72" s="111"/>
      <c r="SE72" s="111"/>
      <c r="SF72" s="111"/>
      <c r="SG72" s="111"/>
      <c r="SH72" s="111"/>
      <c r="SI72" s="111"/>
      <c r="SJ72" s="111"/>
      <c r="SK72" s="111"/>
      <c r="SL72" s="111"/>
      <c r="SM72" s="111"/>
      <c r="SN72" s="111"/>
      <c r="SO72" s="111"/>
      <c r="SP72" s="111"/>
      <c r="SQ72" s="111"/>
      <c r="SR72" s="111"/>
      <c r="SS72" s="111"/>
      <c r="ST72" s="111"/>
      <c r="SU72" s="111"/>
      <c r="SV72" s="111"/>
      <c r="SW72" s="111"/>
      <c r="SX72" s="111"/>
      <c r="SY72" s="111"/>
      <c r="SZ72" s="111"/>
      <c r="TA72" s="111"/>
      <c r="TB72" s="111"/>
      <c r="TC72" s="111"/>
      <c r="TD72" s="111"/>
      <c r="TE72" s="111"/>
      <c r="TF72" s="111"/>
      <c r="TG72" s="111"/>
      <c r="TH72" s="111"/>
      <c r="TI72" s="111"/>
      <c r="TJ72" s="111"/>
      <c r="TK72" s="111"/>
      <c r="TL72" s="111"/>
      <c r="TM72" s="111"/>
      <c r="TN72" s="111"/>
      <c r="TO72" s="111"/>
      <c r="TP72" s="111"/>
      <c r="TQ72" s="111"/>
      <c r="TR72" s="111"/>
      <c r="TS72" s="111"/>
      <c r="TT72" s="111"/>
      <c r="TU72" s="111"/>
      <c r="TV72" s="111"/>
      <c r="TW72" s="111"/>
      <c r="TX72" s="111"/>
      <c r="TY72" s="111"/>
      <c r="TZ72" s="111"/>
      <c r="UA72" s="111"/>
      <c r="UB72" s="111"/>
      <c r="UC72" s="111"/>
      <c r="UD72" s="111"/>
      <c r="UE72" s="111"/>
      <c r="UF72" s="111"/>
      <c r="UG72" s="111"/>
      <c r="UH72" s="111"/>
      <c r="UI72" s="111"/>
      <c r="UJ72" s="111"/>
      <c r="UK72" s="111"/>
      <c r="UL72" s="111"/>
      <c r="UM72" s="111"/>
      <c r="UN72" s="111"/>
      <c r="UO72" s="111"/>
      <c r="UP72" s="111"/>
      <c r="UQ72" s="111"/>
      <c r="UR72" s="111"/>
      <c r="US72" s="111"/>
      <c r="UT72" s="111"/>
      <c r="UU72" s="111"/>
      <c r="UV72" s="111"/>
      <c r="UW72" s="111"/>
      <c r="UX72" s="111"/>
      <c r="UY72" s="111"/>
      <c r="UZ72" s="111"/>
      <c r="VA72" s="111"/>
      <c r="VB72" s="111"/>
      <c r="VC72" s="111"/>
      <c r="VD72" s="111"/>
      <c r="VE72" s="111"/>
      <c r="VF72" s="111"/>
      <c r="VG72" s="111"/>
      <c r="VH72" s="111"/>
      <c r="VI72" s="111"/>
      <c r="VJ72" s="111"/>
      <c r="VK72" s="111"/>
      <c r="VL72" s="111"/>
      <c r="VM72" s="111"/>
      <c r="VN72" s="111"/>
      <c r="VO72" s="111"/>
      <c r="VP72" s="111"/>
      <c r="VQ72" s="111"/>
      <c r="VR72" s="111"/>
      <c r="VS72" s="111"/>
      <c r="VT72" s="111"/>
      <c r="VU72" s="111"/>
      <c r="VV72" s="111"/>
      <c r="VW72" s="111"/>
      <c r="VX72" s="111"/>
      <c r="VY72" s="111"/>
      <c r="VZ72" s="111"/>
      <c r="WA72" s="111"/>
      <c r="WB72" s="111"/>
      <c r="WC72" s="111"/>
      <c r="WD72" s="111"/>
      <c r="WE72" s="111"/>
      <c r="WF72" s="111"/>
      <c r="WG72" s="111"/>
      <c r="WH72" s="111"/>
      <c r="WI72" s="111"/>
      <c r="WJ72" s="111"/>
      <c r="WK72" s="111"/>
      <c r="WL72" s="111"/>
      <c r="WM72" s="111"/>
      <c r="WN72" s="111"/>
      <c r="WO72" s="111"/>
      <c r="WP72" s="111"/>
      <c r="WQ72" s="111"/>
      <c r="WR72" s="111"/>
      <c r="WS72" s="111"/>
      <c r="WT72" s="111"/>
      <c r="WU72" s="111"/>
      <c r="WV72" s="111"/>
      <c r="WW72" s="111"/>
      <c r="WX72" s="111"/>
      <c r="WY72" s="111"/>
      <c r="WZ72" s="111"/>
      <c r="XA72" s="111"/>
      <c r="XB72" s="111"/>
      <c r="XC72" s="111"/>
      <c r="XD72" s="111"/>
      <c r="XE72" s="111"/>
      <c r="XF72" s="111"/>
      <c r="XG72" s="111"/>
      <c r="XH72" s="111"/>
      <c r="XI72" s="111"/>
      <c r="XJ72" s="111"/>
      <c r="XK72" s="111"/>
      <c r="XL72" s="111"/>
      <c r="XM72" s="111"/>
      <c r="XN72" s="111"/>
      <c r="XO72" s="111"/>
      <c r="XP72" s="111"/>
      <c r="XQ72" s="111"/>
      <c r="XR72" s="111"/>
      <c r="XS72" s="111"/>
      <c r="XT72" s="111"/>
      <c r="XU72" s="111"/>
      <c r="XV72" s="111"/>
      <c r="XW72" s="111"/>
      <c r="XX72" s="111"/>
      <c r="XY72" s="111"/>
      <c r="XZ72" s="111"/>
      <c r="YA72" s="111"/>
      <c r="YB72" s="111"/>
      <c r="YC72" s="111"/>
      <c r="YD72" s="111"/>
      <c r="YE72" s="111"/>
      <c r="YF72" s="111"/>
      <c r="YG72" s="111"/>
      <c r="YH72" s="111"/>
      <c r="YI72" s="111"/>
      <c r="YJ72" s="111"/>
      <c r="YK72" s="111"/>
      <c r="YL72" s="111"/>
      <c r="YM72" s="111"/>
      <c r="YN72" s="111"/>
      <c r="YO72" s="111"/>
      <c r="YP72" s="111"/>
      <c r="YQ72" s="111"/>
      <c r="YR72" s="111"/>
      <c r="YS72" s="111"/>
      <c r="YT72" s="111"/>
      <c r="YU72" s="111"/>
      <c r="YV72" s="111"/>
      <c r="YW72" s="111"/>
      <c r="YX72" s="111"/>
      <c r="YY72" s="111"/>
      <c r="YZ72" s="111"/>
      <c r="ZA72" s="111"/>
      <c r="ZB72" s="111"/>
      <c r="ZC72" s="111"/>
      <c r="ZD72" s="111"/>
      <c r="ZE72" s="111"/>
      <c r="ZF72" s="111"/>
      <c r="ZG72" s="111"/>
      <c r="ZH72" s="111"/>
      <c r="ZI72" s="111"/>
      <c r="ZJ72" s="111"/>
      <c r="ZK72" s="111"/>
      <c r="ZL72" s="111"/>
      <c r="ZM72" s="111"/>
      <c r="ZN72" s="111"/>
      <c r="ZO72" s="111"/>
      <c r="ZP72" s="111"/>
      <c r="ZQ72" s="111"/>
      <c r="ZR72" s="111"/>
      <c r="ZS72" s="111"/>
      <c r="ZT72" s="111"/>
      <c r="ZU72" s="111"/>
      <c r="ZV72" s="111"/>
      <c r="ZW72" s="111"/>
      <c r="ZX72" s="111"/>
      <c r="ZY72" s="111"/>
      <c r="ZZ72" s="111"/>
      <c r="AAA72" s="111"/>
      <c r="AAB72" s="111"/>
      <c r="AAC72" s="111"/>
      <c r="AAD72" s="111"/>
      <c r="AAE72" s="111"/>
      <c r="AAF72" s="111"/>
      <c r="AAG72" s="111"/>
      <c r="AAH72" s="111"/>
      <c r="AAI72" s="111"/>
      <c r="AAJ72" s="111"/>
      <c r="AAK72" s="111"/>
      <c r="AAL72" s="111"/>
      <c r="AAM72" s="111"/>
      <c r="AAN72" s="111"/>
      <c r="AAO72" s="111"/>
      <c r="AAP72" s="111"/>
      <c r="AAQ72" s="111"/>
      <c r="AAR72" s="111"/>
      <c r="AAS72" s="111"/>
      <c r="AAT72" s="111"/>
      <c r="AAU72" s="111"/>
      <c r="AAV72" s="111"/>
      <c r="AAW72" s="111"/>
      <c r="AAX72" s="111"/>
      <c r="AAY72" s="111"/>
      <c r="AAZ72" s="111"/>
      <c r="ABA72" s="111"/>
      <c r="ABB72" s="111"/>
      <c r="ABC72" s="111"/>
      <c r="ABD72" s="111"/>
      <c r="ABE72" s="111"/>
      <c r="ABF72" s="111"/>
      <c r="ABG72" s="111"/>
      <c r="ABH72" s="111"/>
      <c r="ABI72" s="111"/>
      <c r="ABJ72" s="111"/>
      <c r="ABK72" s="111"/>
      <c r="ABL72" s="111"/>
      <c r="ABM72" s="111"/>
      <c r="ABN72" s="111"/>
      <c r="ABO72" s="111"/>
      <c r="ABP72" s="111"/>
      <c r="ABQ72" s="111"/>
      <c r="ABR72" s="111"/>
      <c r="ABS72" s="111"/>
      <c r="ABT72" s="111"/>
      <c r="ABU72" s="111"/>
      <c r="ABV72" s="111"/>
      <c r="ABW72" s="111"/>
      <c r="ABX72" s="111"/>
      <c r="ABY72" s="111"/>
      <c r="ABZ72" s="111"/>
      <c r="ACA72" s="111"/>
      <c r="ACB72" s="111"/>
      <c r="ACC72" s="111"/>
      <c r="ACD72" s="111"/>
      <c r="ACE72" s="111"/>
      <c r="ACF72" s="111"/>
      <c r="ACG72" s="111"/>
      <c r="ACH72" s="111"/>
      <c r="ACI72" s="111"/>
      <c r="ACJ72" s="111"/>
      <c r="ACK72" s="111"/>
      <c r="ACL72" s="111"/>
      <c r="ACM72" s="111"/>
      <c r="ACN72" s="111"/>
      <c r="ACO72" s="111"/>
      <c r="ACP72" s="111"/>
      <c r="ACQ72" s="111"/>
      <c r="ACR72" s="111"/>
      <c r="ACS72" s="111"/>
      <c r="ACT72" s="111"/>
      <c r="ACU72" s="111"/>
      <c r="ACV72" s="111"/>
      <c r="ACW72" s="111"/>
      <c r="ACX72" s="111"/>
      <c r="ACY72" s="111"/>
      <c r="ACZ72" s="111"/>
      <c r="ADA72" s="111"/>
      <c r="ADB72" s="111"/>
      <c r="ADC72" s="111"/>
      <c r="ADD72" s="111"/>
      <c r="ADE72" s="111"/>
      <c r="ADF72" s="111"/>
      <c r="ADG72" s="111"/>
      <c r="ADH72" s="111"/>
      <c r="ADI72" s="111"/>
      <c r="ADJ72" s="111"/>
      <c r="ADK72" s="111"/>
      <c r="ADL72" s="111"/>
      <c r="ADM72" s="111"/>
      <c r="ADN72" s="111"/>
      <c r="ADO72" s="111"/>
      <c r="ADP72" s="111"/>
      <c r="ADQ72" s="111"/>
      <c r="ADR72" s="111"/>
      <c r="ADS72" s="111"/>
      <c r="ADT72" s="111"/>
      <c r="ADU72" s="111"/>
      <c r="ADV72" s="111"/>
      <c r="ADW72" s="111"/>
      <c r="ADX72" s="111"/>
      <c r="ADY72" s="111"/>
      <c r="ADZ72" s="111"/>
      <c r="AEA72" s="111"/>
      <c r="AEB72" s="111"/>
      <c r="AEC72" s="111"/>
      <c r="AED72" s="111"/>
      <c r="AEE72" s="111"/>
      <c r="AEF72" s="111"/>
      <c r="AEG72" s="111"/>
      <c r="AEH72" s="111"/>
      <c r="AEI72" s="111"/>
      <c r="AEJ72" s="111"/>
      <c r="AEK72" s="111"/>
      <c r="AEL72" s="111"/>
      <c r="AEM72" s="111"/>
      <c r="AEN72" s="111"/>
      <c r="AEO72" s="111"/>
      <c r="AEP72" s="111"/>
      <c r="AEQ72" s="111"/>
      <c r="AER72" s="111"/>
      <c r="AES72" s="111"/>
      <c r="AET72" s="111"/>
      <c r="AEU72" s="111"/>
      <c r="AEV72" s="111"/>
      <c r="AEW72" s="111"/>
      <c r="AEX72" s="111"/>
      <c r="AEY72" s="111"/>
      <c r="AEZ72" s="111"/>
      <c r="AFA72" s="111"/>
      <c r="AFB72" s="111"/>
      <c r="AFC72" s="111"/>
      <c r="AFD72" s="111"/>
      <c r="AFE72" s="111"/>
      <c r="AFF72" s="111"/>
      <c r="AFG72" s="111"/>
      <c r="AFH72" s="111"/>
      <c r="AFI72" s="111"/>
      <c r="AFJ72" s="111"/>
      <c r="AFK72" s="111"/>
      <c r="AFL72" s="111"/>
      <c r="AFM72" s="111"/>
      <c r="AFN72" s="111"/>
      <c r="AFO72" s="111"/>
      <c r="AFP72" s="111"/>
      <c r="AFQ72" s="111"/>
      <c r="AFR72" s="111"/>
      <c r="AFS72" s="111"/>
      <c r="AFT72" s="111"/>
      <c r="AFU72" s="111"/>
      <c r="AFV72" s="111"/>
      <c r="AFW72" s="111"/>
      <c r="AFX72" s="111"/>
      <c r="AFY72" s="111"/>
      <c r="AFZ72" s="111"/>
      <c r="AGA72" s="111"/>
      <c r="AGB72" s="111"/>
      <c r="AGC72" s="111"/>
      <c r="AGD72" s="111"/>
      <c r="AGE72" s="111"/>
      <c r="AGF72" s="111"/>
      <c r="AGG72" s="111"/>
      <c r="AGH72" s="111"/>
      <c r="AGI72" s="111"/>
      <c r="AGJ72" s="111"/>
      <c r="AGK72" s="111"/>
      <c r="AGL72" s="111"/>
      <c r="AGM72" s="111"/>
      <c r="AGN72" s="111"/>
      <c r="AGO72" s="111"/>
      <c r="AGP72" s="111"/>
      <c r="AGQ72" s="111"/>
      <c r="AGR72" s="111"/>
      <c r="AGS72" s="111"/>
      <c r="AGT72" s="111"/>
      <c r="AGU72" s="111"/>
      <c r="AGV72" s="111"/>
      <c r="AGW72" s="111"/>
      <c r="AGX72" s="111"/>
      <c r="AGY72" s="111"/>
      <c r="AGZ72" s="111"/>
      <c r="AHA72" s="111"/>
      <c r="AHB72" s="111"/>
      <c r="AHC72" s="111"/>
      <c r="AHD72" s="111"/>
      <c r="AHE72" s="111"/>
      <c r="AHF72" s="111"/>
      <c r="AHG72" s="111"/>
      <c r="AHH72" s="111"/>
      <c r="AHI72" s="111"/>
      <c r="AHJ72" s="111"/>
      <c r="AHK72" s="111"/>
      <c r="AHL72" s="111"/>
      <c r="AHM72" s="111"/>
      <c r="AHN72" s="111"/>
      <c r="AHO72" s="111"/>
      <c r="AHP72" s="111"/>
      <c r="AHQ72" s="111"/>
      <c r="AHR72" s="111"/>
      <c r="AHS72" s="111"/>
      <c r="AHT72" s="111"/>
      <c r="AHU72" s="111"/>
      <c r="AHV72" s="111"/>
      <c r="AHW72" s="111"/>
      <c r="AHX72" s="111"/>
      <c r="AHY72" s="111"/>
      <c r="AHZ72" s="111"/>
      <c r="AIA72" s="111"/>
      <c r="AIB72" s="111"/>
      <c r="AIC72" s="111"/>
      <c r="AID72" s="111"/>
      <c r="AIE72" s="111"/>
      <c r="AIF72" s="111"/>
      <c r="AIG72" s="111"/>
      <c r="AIH72" s="111"/>
      <c r="AII72" s="111"/>
      <c r="AIJ72" s="111"/>
      <c r="AIK72" s="111"/>
      <c r="AIL72" s="111"/>
      <c r="AIM72" s="111"/>
      <c r="AIN72" s="111"/>
      <c r="AIO72" s="111"/>
      <c r="AIP72" s="111"/>
      <c r="AIQ72" s="111"/>
      <c r="AIR72" s="111"/>
      <c r="AIS72" s="111"/>
      <c r="AIT72" s="111"/>
      <c r="AIU72" s="111"/>
      <c r="AIV72" s="111"/>
      <c r="AIW72" s="111"/>
      <c r="AIX72" s="111"/>
      <c r="AIY72" s="111"/>
      <c r="AIZ72" s="111"/>
      <c r="AJA72" s="111"/>
      <c r="AJB72" s="111"/>
      <c r="AJC72" s="111"/>
      <c r="AJD72" s="111"/>
      <c r="AJE72" s="111"/>
      <c r="AJF72" s="111"/>
      <c r="AJG72" s="111"/>
      <c r="AJH72" s="111"/>
      <c r="AJI72" s="111"/>
      <c r="AJJ72" s="111"/>
      <c r="AJK72" s="111"/>
      <c r="AJL72" s="111"/>
      <c r="AJM72" s="111"/>
      <c r="AJN72" s="111"/>
      <c r="AJO72" s="111"/>
      <c r="AJP72" s="111"/>
      <c r="AJQ72" s="111"/>
      <c r="AJR72" s="111"/>
      <c r="AJS72" s="111"/>
      <c r="AJT72" s="111"/>
      <c r="AJU72" s="111"/>
      <c r="AJV72" s="111"/>
      <c r="AJW72" s="111"/>
      <c r="AJX72" s="111"/>
      <c r="AJY72" s="111"/>
      <c r="AJZ72" s="111"/>
      <c r="AKA72" s="111"/>
      <c r="AKB72" s="111"/>
      <c r="AKC72" s="111"/>
      <c r="AKD72" s="111"/>
      <c r="AKE72" s="111"/>
      <c r="AKF72" s="111"/>
      <c r="AKG72" s="111"/>
      <c r="AKH72" s="111"/>
      <c r="AKI72" s="111"/>
      <c r="AKJ72" s="111"/>
      <c r="AKK72" s="111"/>
      <c r="AKL72" s="111"/>
      <c r="AKM72" s="111"/>
      <c r="AKN72" s="111"/>
      <c r="AKO72" s="111"/>
    </row>
    <row r="73" spans="1:977" ht="12.75" customHeight="1"/>
  </sheetData>
  <sheetProtection sheet="1" objects="1" scenarios="1"/>
  <mergeCells count="42">
    <mergeCell ref="U61:V61"/>
    <mergeCell ref="U62:V62"/>
    <mergeCell ref="U64:V64"/>
    <mergeCell ref="U65:V65"/>
    <mergeCell ref="U66:V66"/>
    <mergeCell ref="U70:V70"/>
    <mergeCell ref="U52:V52"/>
    <mergeCell ref="U54:V54"/>
    <mergeCell ref="U56:V56"/>
    <mergeCell ref="U57:V57"/>
    <mergeCell ref="U58:V58"/>
    <mergeCell ref="U60:V60"/>
    <mergeCell ref="U45:V45"/>
    <mergeCell ref="U46:V46"/>
    <mergeCell ref="U48:V48"/>
    <mergeCell ref="U49:V49"/>
    <mergeCell ref="U50:V50"/>
    <mergeCell ref="U51:V51"/>
    <mergeCell ref="U38:V38"/>
    <mergeCell ref="U39:V39"/>
    <mergeCell ref="U40:V40"/>
    <mergeCell ref="U41:V41"/>
    <mergeCell ref="U42:V42"/>
    <mergeCell ref="U44:V44"/>
    <mergeCell ref="AG32:AG37"/>
    <mergeCell ref="Y33:Y37"/>
    <mergeCell ref="Z33:Z37"/>
    <mergeCell ref="AA33:AA37"/>
    <mergeCell ref="AB33:AB37"/>
    <mergeCell ref="AC33:AC37"/>
    <mergeCell ref="U32:V37"/>
    <mergeCell ref="W32:W37"/>
    <mergeCell ref="X32:AC32"/>
    <mergeCell ref="AD32:AD37"/>
    <mergeCell ref="AE32:AE37"/>
    <mergeCell ref="AF32:AF37"/>
    <mergeCell ref="U6:Y8"/>
    <mergeCell ref="U14:AG14"/>
    <mergeCell ref="U15:AG15"/>
    <mergeCell ref="AC28:AG28"/>
    <mergeCell ref="U29:AG29"/>
    <mergeCell ref="U30:AG30"/>
  </mergeCells>
  <conditionalFormatting sqref="U28">
    <cfRule type="containsText" dxfId="1" priority="2" operator="containsText" text="Obrazac prazan">
      <formula>NOT(ISERROR(SEARCH("Obrazac prazan",U28)))</formula>
    </cfRule>
  </conditionalFormatting>
  <conditionalFormatting sqref="U72">
    <cfRule type="containsText" dxfId="0" priority="1" operator="containsText" text="Obrazac prazan">
      <formula>NOT(ISERROR(SEARCH("Obrazac prazan",U72)))</formula>
    </cfRule>
  </conditionalFormatting>
  <pageMargins left="0.27559055118110237" right="0.27559055118110237" top="0.78740157480314965" bottom="0.27559055118110237" header="0" footer="0"/>
  <pageSetup paperSize="9" scale="37" firstPageNumber="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xy</cp:lastModifiedBy>
  <dcterms:created xsi:type="dcterms:W3CDTF">2022-07-22T09:57:03Z</dcterms:created>
  <dcterms:modified xsi:type="dcterms:W3CDTF">2022-07-22T09:57:10Z</dcterms:modified>
</cp:coreProperties>
</file>